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codeName="ThisWorkbook" defaultThemeVersion="124226"/>
  <mc:AlternateContent xmlns:mc="http://schemas.openxmlformats.org/markup-compatibility/2006">
    <mc:Choice Requires="x15">
      <x15ac:absPath xmlns:x15ac="http://schemas.microsoft.com/office/spreadsheetml/2010/11/ac" url="https://xrbgovt-my.sharepoint.com/personal/alex_stainer_xrb_govt_nz/Documents/"/>
    </mc:Choice>
  </mc:AlternateContent>
  <xr:revisionPtr revIDLastSave="16" documentId="8_{6EFAA536-CC63-458D-BB0B-DDBEBFD80BD1}" xr6:coauthVersionLast="47" xr6:coauthVersionMax="47" xr10:uidLastSave="{748CFE2E-78B1-40E3-B0A3-E2FAF841FB7A}"/>
  <bookViews>
    <workbookView xWindow="-26660" yWindow="-21710" windowWidth="38620" windowHeight="21220" tabRatio="921" activeTab="1" xr2:uid="{00000000-000D-0000-FFFF-FFFF00000000}"/>
  </bookViews>
  <sheets>
    <sheet name="How to use" sheetId="56" r:id="rId1"/>
    <sheet name="Tier 3 - Template " sheetId="53" r:id="rId2"/>
    <sheet name="Sheet1" sheetId="55" state="hidden" r:id="rId3"/>
  </sheets>
  <definedNames>
    <definedName name="Commitment1" localSheetId="0">#REF!</definedName>
    <definedName name="Commitment1">#REF!</definedName>
    <definedName name="Commitment2" localSheetId="0">#REF!</definedName>
    <definedName name="Commitment2">#REF!</definedName>
    <definedName name="Commitment3" localSheetId="0">#REF!</definedName>
    <definedName name="Commitment3">#REF!</definedName>
    <definedName name="Date" comment="Financial year end of the entity.">#REF!</definedName>
    <definedName name="Name" comment="Name of the entity.">#REF!</definedName>
    <definedName name="Payment1">#REF!</definedName>
    <definedName name="Payment2">#REF!</definedName>
    <definedName name="Payment3">#REF!</definedName>
    <definedName name="Payment4">#REF!</definedName>
    <definedName name="Payment5">#REF!</definedName>
    <definedName name="Payment6">#REF!</definedName>
    <definedName name="_xlnm.Print_Area" localSheetId="0">'How to use'!$B$3:$D$45</definedName>
    <definedName name="_xlnm.Print_Area" localSheetId="1">'Tier 3 - Template '!$A$1:$O$626</definedName>
    <definedName name="_xlnm.Print_Titles" localSheetId="1">'Tier 3 - Template '!$2:$4</definedName>
    <definedName name="Receipts1" localSheetId="0">#REF!</definedName>
    <definedName name="Receipts1">#REF!</definedName>
    <definedName name="Receipts2" localSheetId="0">#REF!</definedName>
    <definedName name="Receipts2">#REF!</definedName>
    <definedName name="Receipts3" localSheetId="0">#REF!</definedName>
    <definedName name="Receipts3">#REF!</definedName>
    <definedName name="Receipts4">#REF!</definedName>
    <definedName name="Receipts5">#REF!</definedName>
    <definedName name="Receipts6">#REF!</definedName>
    <definedName name="Receipts7">#REF!</definedName>
    <definedName name="Resources1">#REF!</definedName>
    <definedName name="Resources2">#REF!</definedName>
    <definedName name="Resources3">#REF!</definedName>
    <definedName name="Resources4">#REF!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02" i="53" l="1"/>
  <c r="C509" i="53"/>
  <c r="C485" i="53" s="1"/>
  <c r="C495" i="53" s="1"/>
  <c r="N463" i="53"/>
  <c r="N464" i="53"/>
  <c r="N465" i="53"/>
  <c r="N466" i="53"/>
  <c r="N467" i="53"/>
  <c r="N473" i="53"/>
  <c r="N474" i="53"/>
  <c r="N475" i="53"/>
  <c r="N476" i="53"/>
  <c r="N477" i="53"/>
  <c r="N472" i="53"/>
  <c r="K440" i="53"/>
  <c r="R415" i="53"/>
  <c r="R405" i="53"/>
  <c r="R395" i="53"/>
  <c r="R385" i="53"/>
  <c r="R375" i="53"/>
  <c r="R365" i="53"/>
  <c r="R352" i="53"/>
  <c r="R342" i="53"/>
  <c r="R332" i="53"/>
  <c r="R322" i="53"/>
  <c r="R312" i="53"/>
  <c r="R299" i="53"/>
  <c r="R289" i="53"/>
  <c r="R279" i="53"/>
  <c r="R269" i="53"/>
  <c r="R259" i="53"/>
  <c r="R246" i="53"/>
  <c r="R236" i="53"/>
  <c r="R226" i="53"/>
  <c r="R216" i="53"/>
  <c r="R206" i="53"/>
  <c r="M148" i="53" l="1"/>
  <c r="N148" i="53"/>
  <c r="G509" i="53"/>
  <c r="N508" i="53"/>
  <c r="F507" i="53"/>
  <c r="N507" i="53" s="1"/>
  <c r="K506" i="53"/>
  <c r="N506" i="53" s="1"/>
  <c r="F505" i="53"/>
  <c r="N505" i="53" s="1"/>
  <c r="F504" i="53"/>
  <c r="N504" i="53" s="1"/>
  <c r="N503" i="53"/>
  <c r="N501" i="53"/>
  <c r="N500" i="53"/>
  <c r="M509" i="53"/>
  <c r="I509" i="53"/>
  <c r="K429" i="53"/>
  <c r="K492" i="53" s="1"/>
  <c r="N492" i="53" s="1"/>
  <c r="N415" i="53"/>
  <c r="M415" i="53"/>
  <c r="N405" i="53"/>
  <c r="M405" i="53"/>
  <c r="N395" i="53"/>
  <c r="M395" i="53"/>
  <c r="N385" i="53"/>
  <c r="M385" i="53"/>
  <c r="N375" i="53"/>
  <c r="M375" i="53"/>
  <c r="N365" i="53"/>
  <c r="M365" i="53"/>
  <c r="N352" i="53"/>
  <c r="M352" i="53"/>
  <c r="N342" i="53"/>
  <c r="M342" i="53"/>
  <c r="N332" i="53"/>
  <c r="M332" i="53"/>
  <c r="N322" i="53"/>
  <c r="M322" i="53"/>
  <c r="N312" i="53"/>
  <c r="M312" i="53"/>
  <c r="N519" i="53"/>
  <c r="M519" i="53"/>
  <c r="N486" i="53"/>
  <c r="N487" i="53"/>
  <c r="N489" i="53"/>
  <c r="N494" i="53"/>
  <c r="N493" i="53"/>
  <c r="N491" i="53"/>
  <c r="N490" i="53"/>
  <c r="M468" i="53"/>
  <c r="K468" i="53"/>
  <c r="I468" i="53"/>
  <c r="G468" i="53"/>
  <c r="E478" i="53"/>
  <c r="G478" i="53"/>
  <c r="I478" i="53"/>
  <c r="K478" i="53"/>
  <c r="M478" i="53"/>
  <c r="E467" i="53"/>
  <c r="E466" i="53"/>
  <c r="E465" i="53"/>
  <c r="E464" i="53"/>
  <c r="E463" i="53"/>
  <c r="E462" i="53"/>
  <c r="N462" i="53" s="1"/>
  <c r="M439" i="53"/>
  <c r="C428" i="53" s="1"/>
  <c r="M428" i="53" s="1"/>
  <c r="M438" i="53"/>
  <c r="C427" i="53" s="1"/>
  <c r="M427" i="53" s="1"/>
  <c r="M437" i="53"/>
  <c r="C426" i="53" s="1"/>
  <c r="M426" i="53" s="1"/>
  <c r="M436" i="53"/>
  <c r="C425" i="53" s="1"/>
  <c r="M425" i="53" s="1"/>
  <c r="M435" i="53"/>
  <c r="M434" i="53"/>
  <c r="C423" i="53" s="1"/>
  <c r="M423" i="53" s="1"/>
  <c r="M433" i="53"/>
  <c r="C422" i="53" s="1"/>
  <c r="M422" i="53" s="1"/>
  <c r="I440" i="53"/>
  <c r="G440" i="53"/>
  <c r="E440" i="53"/>
  <c r="C440" i="53"/>
  <c r="I429" i="53"/>
  <c r="G429" i="53"/>
  <c r="E429" i="53"/>
  <c r="N299" i="53"/>
  <c r="M299" i="53"/>
  <c r="N289" i="53"/>
  <c r="M289" i="53"/>
  <c r="N279" i="53"/>
  <c r="M279" i="53"/>
  <c r="N269" i="53"/>
  <c r="M269" i="53"/>
  <c r="N259" i="53"/>
  <c r="M259" i="53"/>
  <c r="N246" i="53"/>
  <c r="M246" i="53"/>
  <c r="N236" i="53"/>
  <c r="M236" i="53"/>
  <c r="N226" i="53"/>
  <c r="M226" i="53"/>
  <c r="N216" i="53"/>
  <c r="M216" i="53"/>
  <c r="N206" i="53"/>
  <c r="M206" i="53"/>
  <c r="N119" i="53" l="1"/>
  <c r="M485" i="53"/>
  <c r="M495" i="53" s="1"/>
  <c r="M119" i="53" s="1"/>
  <c r="N117" i="53"/>
  <c r="I485" i="53"/>
  <c r="I495" i="53" s="1"/>
  <c r="M117" i="53" s="1"/>
  <c r="N116" i="53"/>
  <c r="G485" i="53"/>
  <c r="G495" i="53" s="1"/>
  <c r="M116" i="53" s="1"/>
  <c r="N499" i="53"/>
  <c r="K509" i="53"/>
  <c r="E468" i="53"/>
  <c r="N468" i="53"/>
  <c r="R468" i="53" s="1"/>
  <c r="N478" i="53"/>
  <c r="R478" i="53" s="1"/>
  <c r="M440" i="53"/>
  <c r="R440" i="53" s="1"/>
  <c r="C424" i="53"/>
  <c r="M424" i="53" s="1"/>
  <c r="M429" i="53" s="1"/>
  <c r="R429" i="53" s="1"/>
  <c r="K485" i="53" l="1"/>
  <c r="K495" i="53" s="1"/>
  <c r="N118" i="53"/>
  <c r="R519" i="53"/>
  <c r="M118" i="53"/>
  <c r="C429" i="53"/>
  <c r="N163" i="53"/>
  <c r="N165" i="53" s="1"/>
  <c r="N167" i="53" s="1"/>
  <c r="M166" i="53" s="1"/>
  <c r="M163" i="53"/>
  <c r="M165" i="53" s="1"/>
  <c r="N108" i="53"/>
  <c r="M108" i="53"/>
  <c r="N103" i="53"/>
  <c r="M103" i="53"/>
  <c r="N93" i="53"/>
  <c r="M93" i="53"/>
  <c r="N87" i="53"/>
  <c r="M87" i="53"/>
  <c r="N66" i="53"/>
  <c r="M66" i="53"/>
  <c r="N58" i="53"/>
  <c r="M58" i="53"/>
  <c r="M167" i="53" l="1"/>
  <c r="R164" i="53" s="1"/>
  <c r="N94" i="53"/>
  <c r="M94" i="53"/>
  <c r="M68" i="53"/>
  <c r="M109" i="53"/>
  <c r="N109" i="53"/>
  <c r="N68" i="53"/>
  <c r="N146" i="53"/>
  <c r="M146" i="53"/>
  <c r="N138" i="53"/>
  <c r="M138" i="53"/>
  <c r="E488" i="53" l="1"/>
  <c r="N488" i="53" s="1"/>
  <c r="N111" i="53"/>
  <c r="M111" i="53"/>
  <c r="N502" i="53" l="1"/>
  <c r="E509" i="53"/>
  <c r="N115" i="53" l="1"/>
  <c r="E485" i="53"/>
  <c r="E495" i="53" s="1"/>
  <c r="M115" i="53" s="1"/>
  <c r="N509" i="53"/>
  <c r="N114" i="53"/>
  <c r="M114" i="53"/>
  <c r="N120" i="53" l="1"/>
  <c r="R509" i="53" s="1"/>
  <c r="N485" i="53"/>
  <c r="N495" i="53"/>
  <c r="M120" i="53"/>
  <c r="R495" i="53" l="1"/>
  <c r="R120" i="53"/>
</calcChain>
</file>

<file path=xl/sharedStrings.xml><?xml version="1.0" encoding="utf-8"?>
<sst xmlns="http://schemas.openxmlformats.org/spreadsheetml/2006/main" count="591" uniqueCount="312">
  <si>
    <t>About this template</t>
  </si>
  <si>
    <t xml:space="preserve">We have designed this template to assist Tier 3 not-for-profit (NFP) entities to meet their annual reporting requirements, as provided for in the Tier 3 (NFP) Standard issued by the External Reporting Board (XRB). </t>
  </si>
  <si>
    <t>Using the template and its accompanying guidance notes is optional</t>
  </si>
  <si>
    <t>The template itself has no legal status.</t>
  </si>
  <si>
    <t>Can I make changes to the template?</t>
  </si>
  <si>
    <t xml:space="preserve">You may tailor the templates to fit your entity's activities.
</t>
  </si>
  <si>
    <t>It is important to remember you only need to report information that is applicable to your entity's activities. In additional many of the required disclosures are only required when the transaction, activity, or event is considered significant to your entity's operations.</t>
  </si>
  <si>
    <t>Worksheet protection and password</t>
  </si>
  <si>
    <t>The Microsoft Excel worksheet as downloaded from the XRB website is password protected. To unlock the worksheet please follow the instructions below:</t>
  </si>
  <si>
    <r>
      <t>- Right-click on the "</t>
    </r>
    <r>
      <rPr>
        <b/>
        <sz val="11"/>
        <rFont val="Arial"/>
        <family val="2"/>
      </rPr>
      <t>Tier 3 - Template</t>
    </r>
    <r>
      <rPr>
        <sz val="11"/>
        <rFont val="Arial"/>
        <family val="2"/>
      </rPr>
      <t>" tab (at the bottom of your screen).</t>
    </r>
  </si>
  <si>
    <r>
      <t>- Select "</t>
    </r>
    <r>
      <rPr>
        <b/>
        <sz val="11"/>
        <color theme="1"/>
        <rFont val="Arial"/>
        <family val="2"/>
      </rPr>
      <t>Protect Sheet</t>
    </r>
    <r>
      <rPr>
        <sz val="11"/>
        <color theme="1"/>
        <rFont val="Arial"/>
        <family val="2"/>
      </rPr>
      <t>" from the drop-down menu</t>
    </r>
  </si>
  <si>
    <r>
      <t>- Enter the password:</t>
    </r>
    <r>
      <rPr>
        <b/>
        <sz val="11"/>
        <color theme="1"/>
        <rFont val="Arial"/>
        <family val="2"/>
      </rPr>
      <t xml:space="preserve"> xrb</t>
    </r>
    <r>
      <rPr>
        <sz val="11"/>
        <color theme="1"/>
        <rFont val="Arial"/>
        <family val="2"/>
      </rPr>
      <t xml:space="preserve"> (note this password is case sensitive) to unprotect sheet</t>
    </r>
  </si>
  <si>
    <r>
      <t xml:space="preserve">- Click </t>
    </r>
    <r>
      <rPr>
        <b/>
        <sz val="11"/>
        <color theme="1"/>
        <rFont val="Arial"/>
        <family val="2"/>
      </rPr>
      <t>OK</t>
    </r>
    <r>
      <rPr>
        <sz val="11"/>
        <color theme="1"/>
        <rFont val="Arial"/>
        <family val="2"/>
      </rPr>
      <t>.</t>
    </r>
  </si>
  <si>
    <t>Performance Report</t>
  </si>
  <si>
    <t>Required?</t>
  </si>
  <si>
    <t>Check</t>
  </si>
  <si>
    <t>Notes</t>
  </si>
  <si>
    <t>Entity Name</t>
  </si>
  <si>
    <t>Required</t>
  </si>
  <si>
    <t>The name of the entity the performance report covers</t>
  </si>
  <si>
    <t>For the year ended</t>
  </si>
  <si>
    <t>The balance date of the entity</t>
  </si>
  <si>
    <t>Entity information</t>
  </si>
  <si>
    <t>Legal name of entity</t>
  </si>
  <si>
    <t>The entity's legal name</t>
  </si>
  <si>
    <t>Entity identifier</t>
  </si>
  <si>
    <t>Optional</t>
  </si>
  <si>
    <t>Type of entity</t>
  </si>
  <si>
    <t>Entity's purpose or mission</t>
  </si>
  <si>
    <t>Explain in one or two lines why the entity exists. What impact is it seeking to achieve?</t>
  </si>
  <si>
    <t>Entity structure</t>
  </si>
  <si>
    <t>Describe briefly the structure of the entity 
(i.e., does the entity operate as a single unit? Are there separate divisions or branches?)</t>
  </si>
  <si>
    <t>Entity's governance arrangements</t>
  </si>
  <si>
    <t>Describe briefly the governance of the entity 
(i.e., who makes the key decisions on behalf of the entity?)</t>
  </si>
  <si>
    <t>Legal Name</t>
  </si>
  <si>
    <t>Entity Identifier</t>
  </si>
  <si>
    <t>Other entities controlled by the entity</t>
  </si>
  <si>
    <t>List any other entities controlled by the entity for financial reporting purposes (if any)</t>
  </si>
  <si>
    <t>Statement of Service Performance</t>
  </si>
  <si>
    <t>Description of medium to long term objectives</t>
  </si>
  <si>
    <t>Provide a description of what the entity is seeking to achieve over the medium to long term 
(i.e., what effect is the entity trying to have through its key activities?)</t>
  </si>
  <si>
    <t>Quantity</t>
  </si>
  <si>
    <t>Description of key activities</t>
  </si>
  <si>
    <t>Current year</t>
  </si>
  <si>
    <t>Last year</t>
  </si>
  <si>
    <t>Key activity 1 description</t>
  </si>
  <si>
    <t>Describe the key activities the entity has carried out during the year toward fulfilling its objectives. 
To the extent practicable, you should try to quantify the outputs but you are not required to.</t>
  </si>
  <si>
    <t>Key activity 2 description</t>
  </si>
  <si>
    <t>Key activity 3 description</t>
  </si>
  <si>
    <t>Key activity 4 description</t>
  </si>
  <si>
    <t>FINANCIAL INFORMATION</t>
  </si>
  <si>
    <t>Statement of financial performance</t>
  </si>
  <si>
    <t>Note</t>
  </si>
  <si>
    <t>You are required to prepare a statement of financial performance grouping revenue and expenses together into categories of similar items. You may relabel the categories to use terminology more appropriate for the entity provided the categories are maintained. 
If you want to provide more detail you may do so using the optional notes below.</t>
  </si>
  <si>
    <t>Revenue</t>
  </si>
  <si>
    <t>$</t>
  </si>
  <si>
    <t>Interest, dividends and other investment revenue</t>
  </si>
  <si>
    <t>Other revenue</t>
  </si>
  <si>
    <t>Expenses</t>
  </si>
  <si>
    <t>Other expenses</t>
  </si>
  <si>
    <t>Surplus/(Deficit) for the year</t>
  </si>
  <si>
    <t>This performance report has been approved by those charged with governance.</t>
  </si>
  <si>
    <t>You are required to document in the performance report, the date it was authorised for issue and the name of the person/people who gave that authorisation.</t>
  </si>
  <si>
    <t>Date</t>
  </si>
  <si>
    <t>Signature</t>
  </si>
  <si>
    <t>Name</t>
  </si>
  <si>
    <t>Position</t>
  </si>
  <si>
    <t>Statement of financial position</t>
  </si>
  <si>
    <t>You are required to prepare a statement of financial position grouping assets and liabilities together into categories of similar items. You may relabel the categories to use terminology more appropriate for the entity provided the categories are maintained. 
If you want to provide more detail you may do so using the optional notes below.</t>
  </si>
  <si>
    <t>Assets</t>
  </si>
  <si>
    <t>Current assets</t>
  </si>
  <si>
    <t>Debtors and prepayments</t>
  </si>
  <si>
    <t>Inventory</t>
  </si>
  <si>
    <t>Other current assets</t>
  </si>
  <si>
    <t>Total current assets</t>
  </si>
  <si>
    <t>Property, plant and equipment</t>
  </si>
  <si>
    <t>Investments</t>
  </si>
  <si>
    <t>Other non-current assets</t>
  </si>
  <si>
    <t>Total non-current assets</t>
  </si>
  <si>
    <t>Total assets</t>
  </si>
  <si>
    <t>Liabilities</t>
  </si>
  <si>
    <t>Current Liabilities</t>
  </si>
  <si>
    <t>Bank overdraft</t>
  </si>
  <si>
    <t>Creditors and accrued expenses</t>
  </si>
  <si>
    <t>Employee costs payable</t>
  </si>
  <si>
    <t>Other current liabilities</t>
  </si>
  <si>
    <t>Total current liabilities</t>
  </si>
  <si>
    <t>Non-current liabilities</t>
  </si>
  <si>
    <t>Loans</t>
  </si>
  <si>
    <t>Other non-current liabilities</t>
  </si>
  <si>
    <t>Total non-current liabilities</t>
  </si>
  <si>
    <t>Total Liabilities</t>
  </si>
  <si>
    <t>Total assets less total liabilities (net assets)</t>
  </si>
  <si>
    <t>Accumulated Funds</t>
  </si>
  <si>
    <t>Capital contributed by owners or members</t>
  </si>
  <si>
    <t>Accumulated surpluses or (deficits)</t>
  </si>
  <si>
    <t>Discretionary reserves</t>
  </si>
  <si>
    <t>Other reserves</t>
  </si>
  <si>
    <t>Total Accumulated Funds</t>
  </si>
  <si>
    <t>Statement of cash flows</t>
  </si>
  <si>
    <t xml:space="preserve">You are required to prepare a statement of cash flows grouping cash received and cash paid together into categories of similar items. You may relabel the categories to use terminology more appropriate for the entity provided the categories are maintained. 
The statement of cash flows is similar to the statement of financial performance but rather than showing overall surplus or deficit, it is intended to explain how the entity's bank account balance changed during the year. Because of this, the statement of cash flows only includes transactions which have been processed through the entity's bank account. </t>
  </si>
  <si>
    <t>Cash flows from operating activities</t>
  </si>
  <si>
    <t>Operating receipts (money deposited into the bank account)</t>
  </si>
  <si>
    <t>Interest, dividends and other investment receipts</t>
  </si>
  <si>
    <t>Other cash received</t>
  </si>
  <si>
    <t>Total receipts</t>
  </si>
  <si>
    <t>Payments related to public fundraising</t>
  </si>
  <si>
    <t>Other payments</t>
  </si>
  <si>
    <t>Total payments</t>
  </si>
  <si>
    <t>Net cash flows from operating activities</t>
  </si>
  <si>
    <t>Unlike the statement of financial performance, the statement of cash flows includes transactions processed through the bank account which were related to purchases/sales of assets, contributions from owners, and loans borrowed/repaid.</t>
  </si>
  <si>
    <t>Cash flows from other activities</t>
  </si>
  <si>
    <t>Cash was received from:</t>
  </si>
  <si>
    <t>Cash was applied to:</t>
  </si>
  <si>
    <t>Payments to acquire property, plant and equipment</t>
  </si>
  <si>
    <t>Payments to purchase investments</t>
  </si>
  <si>
    <t>Repayments of loans borrowed from other parties</t>
  </si>
  <si>
    <t xml:space="preserve">Capital repaid to owners </t>
  </si>
  <si>
    <t>Net cash flows from other activities</t>
  </si>
  <si>
    <t>As the objective of the statement of cash flows is to explain how cash in the bank account changed during the year, the closing cash balance for each year should equal the "bank accounts and cash" item in the statement of financial position above.</t>
  </si>
  <si>
    <t>Net increase/(decrease) in cash</t>
  </si>
  <si>
    <t>Opening cash</t>
  </si>
  <si>
    <t>Closing cash</t>
  </si>
  <si>
    <t>Statement of Accounting Policies</t>
  </si>
  <si>
    <t>Basis of preparation</t>
  </si>
  <si>
    <t>You are required to state which standard you have applied when preparing the performance report and why the entity is eligible to apply that standard.</t>
  </si>
  <si>
    <t>Treatment of GST</t>
  </si>
  <si>
    <t>All amounts are recorded on a GST exclusive basis, except for Debtors and Creditors which are stated inclusive of GST</t>
  </si>
  <si>
    <t>Choosing to report on a GST inclusive basis is the easier option, because this mean you record transactions as the amounts as presented on your bank statement. GST paid/refunded to the IRD can be included in "other operating and overhead" costs in the Receipts and Payment Statement.</t>
  </si>
  <si>
    <t>Bank Accounts and Cash</t>
  </si>
  <si>
    <t>[Specific Accounting Policy]</t>
  </si>
  <si>
    <t>Tier 2 PBE Accounting Standards Applied (if any)</t>
  </si>
  <si>
    <t>Required; if applicable</t>
  </si>
  <si>
    <t>If you have applied the requirements of a Tier 2 standard instead of the requirements in the Tier 3 standard, you are required to explain which standard you have applied and the line items it was applied to here.</t>
  </si>
  <si>
    <t>Changes in Accounting Policies</t>
  </si>
  <si>
    <t>There have been no changes in accounting policies during the financial year (last year - nil)</t>
  </si>
  <si>
    <t>If you have changed any accounting policy during the year you are required to explain the reason for the change, a description of the change in policy, and how and from when this change in policy has been applied. You are also required to explain for each line item affected, the amount as calculated under the previous accounting policy.</t>
  </si>
  <si>
    <t>Note 1 - Analysis of Revenue</t>
  </si>
  <si>
    <t>Category</t>
  </si>
  <si>
    <t>Analysis</t>
  </si>
  <si>
    <t>If you wish to provide a more detailed breakdown of the specific revenue lines on the entity's statement of financial performance, you can do so using this note. 
Select the appropriate category by clicking on the label on the left to open a drop down list. If you make use of this note, the "check" column on the left will tell you whether the amount you have included in this note matches the amount of the category on the statement of financial performance.</t>
  </si>
  <si>
    <t>Total</t>
  </si>
  <si>
    <t>Note 2 - Analysis of Expenses</t>
  </si>
  <si>
    <t>If you wish to provide a more detailed breakdown of the specific expense lines on the entity's statement of financial performance, you can do so using this note. 
Select the appropriate category by clicking on the label on the left to open a drop down list. If you make use of this note, the "check" column on the left will tell you whether the amount you have included in this note matches the amount of the category on the statement of financial performance.</t>
  </si>
  <si>
    <t xml:space="preserve">Note 3 - Analysis of Assets </t>
  </si>
  <si>
    <t>If you wish to provide a more detailed breakdown of the specific asset lines on the entity's statement of financial position, you can do so using this note. 
Select the appropriate category by clicking on the label on the left to open a drop down list. If you make use of this note, the "check" column on the left will tell you whether the amount you have included in this note matches the amount of the category on the statement of financial position.
Note; property, plant and equipment and investments are not included in these lists as they have their own notes which must be used where the entity has these assets.</t>
  </si>
  <si>
    <t>Note 4 - Analysis of Liabilities</t>
  </si>
  <si>
    <t>If you wish to provide a more detailed breakdown of the specific liability lines on the entity's statement of financial position, you can do so using this note. 
Select the appropriate category by clicking on the label on the left to open a drop down list. If you make use of this note, the "check" column on the left will tell you whether the amount you have included in this note matches the amount of the category on the statement of financial position.</t>
  </si>
  <si>
    <t>Note 5 - Property, Plant and Equipment</t>
  </si>
  <si>
    <t>This note is required where the entity has property, plant and equipment assets. The asset classes are examples only and may be changed to reflect those held by the entity.
The check on the left will tell you whether the details in the note match the amount reported in the statement of financial position.</t>
  </si>
  <si>
    <t>Asset Class</t>
  </si>
  <si>
    <t>Opening Carrying Amount</t>
  </si>
  <si>
    <t>Purchases</t>
  </si>
  <si>
    <t>Disposals</t>
  </si>
  <si>
    <t>Depreciation and Impairment</t>
  </si>
  <si>
    <t>Revaluation Movements</t>
  </si>
  <si>
    <t>Closing Carrying amount</t>
  </si>
  <si>
    <t xml:space="preserve">Land </t>
  </si>
  <si>
    <t>Buildings</t>
  </si>
  <si>
    <t>Motor vehicles</t>
  </si>
  <si>
    <t>Furniture and fixtures</t>
  </si>
  <si>
    <t>Office equipment</t>
  </si>
  <si>
    <t>Computers</t>
  </si>
  <si>
    <t>Machinery</t>
  </si>
  <si>
    <t>Significant Donated Assets Recorded</t>
  </si>
  <si>
    <t>If the entity has received a significant donated asset during the period which it has recognised as an asset, you are required to disclose the details of the asset and the source and date of the valuation it was recognised at.</t>
  </si>
  <si>
    <t>Description of Asset</t>
  </si>
  <si>
    <t>Source of Valuation</t>
  </si>
  <si>
    <t>Date of Valuation</t>
  </si>
  <si>
    <t>Amount</t>
  </si>
  <si>
    <t>Significant Donated Assets Not Recorded</t>
  </si>
  <si>
    <t>If the entity has received any significant assets which it has not recognised as an asset (because the value was not practicable to obtain) you are required to disclose details of the assets received here.</t>
  </si>
  <si>
    <t>Note 6 - Investments</t>
  </si>
  <si>
    <t>This note is required where an entity has financial investments. The asset classes are examples only and may be changed to reflect those held by the entity. For each class of investments you are required to identify whether the entity is measuring those assets at their current market value (where the investment is publicly traded) or at cost less impairment. Select the cell under valuation method to open the drop down menu which allows you to select one of these options.
The check on the left will tell you whether the details in the note match the amount reported in the statement of financial position.</t>
  </si>
  <si>
    <t>Valuation Method</t>
  </si>
  <si>
    <t>Sales</t>
  </si>
  <si>
    <t>Income</t>
  </si>
  <si>
    <t>Gains/(Losses) or Impairment</t>
  </si>
  <si>
    <t>Listed Shares</t>
  </si>
  <si>
    <t>Current Market Value</t>
  </si>
  <si>
    <t>Listed Bonds</t>
  </si>
  <si>
    <t>Listed Managed Fund Units</t>
  </si>
  <si>
    <t xml:space="preserve">Shares </t>
  </si>
  <si>
    <t>Cost less Impairment</t>
  </si>
  <si>
    <t>Bonds</t>
  </si>
  <si>
    <t>Managed Fund Units</t>
  </si>
  <si>
    <t>Last Year</t>
  </si>
  <si>
    <t>Note 7 - Accumulated Funds</t>
  </si>
  <si>
    <t>This note is required as it explains how each component of the entity's accumulated funds changed during the year. 
The check on the left will tell you whether the details in the note match the net assets balance on the statement of financial position.</t>
  </si>
  <si>
    <t>Description</t>
  </si>
  <si>
    <t>Capital Contributed by Owners</t>
  </si>
  <si>
    <t>Accumulated Surpluses or Deficits</t>
  </si>
  <si>
    <t>Discretionary Reserves</t>
  </si>
  <si>
    <t>Revaluation Reserves</t>
  </si>
  <si>
    <t>Other Reserves</t>
  </si>
  <si>
    <t>Opening balance</t>
  </si>
  <si>
    <t>Capital contributed by owners</t>
  </si>
  <si>
    <t>Capital returned to owners</t>
  </si>
  <si>
    <t>Surplus/(Deficit)</t>
  </si>
  <si>
    <t>Distributions paid to owners</t>
  </si>
  <si>
    <t>Revaluation movements</t>
  </si>
  <si>
    <t>Transfers from revaluation reserve due to disposal of assets</t>
  </si>
  <si>
    <t>Other movements recognised directly in accumulated funds</t>
  </si>
  <si>
    <t>Closing balance</t>
  </si>
  <si>
    <t>Nature and Purpose</t>
  </si>
  <si>
    <t>Note 8 - Commitments and Contingencies</t>
  </si>
  <si>
    <t>Commitment</t>
  </si>
  <si>
    <t>Explanation and Timing</t>
  </si>
  <si>
    <t>Commitments to lease or rent assets</t>
  </si>
  <si>
    <t>Commitment to purchase property, plant and equipment</t>
  </si>
  <si>
    <t>Commitments to provide loans or grants</t>
  </si>
  <si>
    <t>OR (Delete one not applicable to the entity)</t>
  </si>
  <si>
    <t>Commitments</t>
  </si>
  <si>
    <t>There are no commitments as at balance date (last year - nil)</t>
  </si>
  <si>
    <t>Contingency</t>
  </si>
  <si>
    <t>Explanation</t>
  </si>
  <si>
    <t>Contingent liability</t>
  </si>
  <si>
    <t>Guarantees provided</t>
  </si>
  <si>
    <t>Contingent Liabilities and Guarantees</t>
  </si>
  <si>
    <t>There are no contingent liabilities or guarantees as at balance date (Last Year - nil )</t>
  </si>
  <si>
    <t>Note 9 - Other</t>
  </si>
  <si>
    <t>Deferred Revenue: Unused Significant Donations, Grants, Bequests and Pledges with Expectations over Use</t>
  </si>
  <si>
    <t>Deferred Amount</t>
  </si>
  <si>
    <t>Purpose and nature of the condition(s)</t>
  </si>
  <si>
    <t>Date condition(s) expected to be met</t>
  </si>
  <si>
    <t>Original Amount
$</t>
  </si>
  <si>
    <t>Current year
$</t>
  </si>
  <si>
    <t>Last year
$</t>
  </si>
  <si>
    <t>Where the entity has received a significant donation, grant, bequest or pledge for which revenue recognition has been deferred at the balance date, you are required to disclose the purpose and nature of the expectations over how the funds are to be used, and when you expect the entity expects to satisfy the expectations for the remaining amount deferred at balance date.</t>
  </si>
  <si>
    <t>Goods or services provided to the entity in kind</t>
  </si>
  <si>
    <t>Amount
$</t>
  </si>
  <si>
    <t>Assets used as security for liabilities</t>
  </si>
  <si>
    <t>Description of borrowing</t>
  </si>
  <si>
    <t>Amount of borrowing</t>
  </si>
  <si>
    <t>Amount of asset used as security</t>
  </si>
  <si>
    <t xml:space="preserve">If the entity has used any of its assets as security for loans borrowed, you are required to disclose a description of the loan secured (including its nature and purpose), a description of the asset used as security, and the amount of the loan and asset used as security.
</t>
  </si>
  <si>
    <t>Assets held on behalf of others</t>
  </si>
  <si>
    <t>Description of the assets held</t>
  </si>
  <si>
    <t>Name of Entity on whose behalf assets are held</t>
  </si>
  <si>
    <t xml:space="preserve">If the entity is acting on behalf of another entity as its trustee, nominee or agent, you are required to disclose a description of the assets which it holds in this capacity and the name of the entity on whose behalf the assets are held.  </t>
  </si>
  <si>
    <t>Note 10 - Related Party Transactions</t>
  </si>
  <si>
    <t>Value of Transactions</t>
  </si>
  <si>
    <t>Amount Outstanding</t>
  </si>
  <si>
    <t>Description of related party relationship</t>
  </si>
  <si>
    <t>Description of the Transactions (whether in cash or amount in kind)</t>
  </si>
  <si>
    <t>Current Year
$</t>
  </si>
  <si>
    <t>Last Year
$</t>
  </si>
  <si>
    <r>
      <t>If the entity has entered into any transaction(s) with related parties during the year, you are required to disclose the transaction(s) if: 
(a) The transaction is significant to the entity (individually or in aggregate with similar transactions);</t>
    </r>
    <r>
      <rPr>
        <b/>
        <i/>
        <sz val="10"/>
        <color theme="1"/>
        <rFont val="Arial"/>
        <family val="2"/>
      </rPr>
      <t xml:space="preserve"> 
or</t>
    </r>
    <r>
      <rPr>
        <i/>
        <sz val="10"/>
        <color theme="1"/>
        <rFont val="Arial"/>
        <family val="2"/>
      </rPr>
      <t xml:space="preserve">
(b) The transaction (either significant or insignificant) is on terms and conditions that are likely to be different from the terms and conditions of transactions in similar   circumstances between parties that are not related..
For each transaction that meets those criteria, you are required to disclose a description of the related party relationship, a description and amount of any revenue or expense (and the value of free goods or services provided) from the transaction, and any amounts due from or to the related party at balance date.
If the entity has entered into no transactions with related parties during the year you can delete the table and retain the box below which states there are no transactions involving related parties.</t>
    </r>
  </si>
  <si>
    <t>There were no transactions involving related parties during the financial year. (Last year - Nil)</t>
  </si>
  <si>
    <t>Note 11 - Events After the Balance Date</t>
  </si>
  <si>
    <t>Nature of the Event</t>
  </si>
  <si>
    <t>Estimate of the financial effect</t>
  </si>
  <si>
    <t>Effect, if any on the entity's ability to continue operating</t>
  </si>
  <si>
    <t>If there has been an event after balance date which had a significant impact on the information included in the performance report, you are required to disclose the nature of the event, an estimate of its financial effect (or a statement that such an estimate cannot be made), and if it had any effect on the entity’s ability to continue operating.</t>
  </si>
  <si>
    <t>There were no events that have occurred after the balance date that would have a material impact on the Performance Report. (Last Year Nil)</t>
  </si>
  <si>
    <t>Note 12 - Ability to Continue Operating</t>
  </si>
  <si>
    <t>If the entity plans to stop operating within 12 months from balance date, or it is likely that the entity will be unable to continue operating, you are required to disclose:
(a) A statement that the entity intends to stop operating or that it is unlikely the entity will be able to continue operating;  
(b) The reason why the entity intends to stop operating or why it may not be able to continue operating; and
(c) The estimated effect of the entity’s circumstances on the amounts of the entity’s assets and liabilities.</t>
  </si>
  <si>
    <t>Note 13 - Correction of Errors</t>
  </si>
  <si>
    <t>If you have identified and corrected a significant prior period error, you are required to disclose a description of the error and how it was corrected; and the line items and amounts that have been corrected.</t>
  </si>
  <si>
    <t>Choose one of the drop-down options</t>
  </si>
  <si>
    <r>
      <t xml:space="preserve">All amounts are recorded on a GST </t>
    </r>
    <r>
      <rPr>
        <b/>
        <sz val="11"/>
        <color theme="1"/>
        <rFont val="Calibri"/>
        <family val="2"/>
        <scheme val="minor"/>
      </rPr>
      <t>inclusive</t>
    </r>
    <r>
      <rPr>
        <sz val="11"/>
        <color theme="1"/>
        <rFont val="Calibri"/>
        <family val="2"/>
        <scheme val="minor"/>
      </rPr>
      <t xml:space="preserve"> basis</t>
    </r>
  </si>
  <si>
    <r>
      <t>All amounts are recorded on a GST</t>
    </r>
    <r>
      <rPr>
        <b/>
        <sz val="11"/>
        <color theme="1"/>
        <rFont val="Calibri"/>
        <family val="2"/>
        <scheme val="minor"/>
      </rPr>
      <t xml:space="preserve"> exclusive</t>
    </r>
    <r>
      <rPr>
        <sz val="11"/>
        <color theme="1"/>
        <rFont val="Calibri"/>
        <family val="2"/>
        <scheme val="minor"/>
      </rPr>
      <t xml:space="preserve"> basis, except for Debtors and Creditors which are stated </t>
    </r>
    <r>
      <rPr>
        <b/>
        <sz val="11"/>
        <color theme="1"/>
        <rFont val="Calibri"/>
        <family val="2"/>
        <scheme val="minor"/>
      </rPr>
      <t>inclusive</t>
    </r>
    <r>
      <rPr>
        <sz val="11"/>
        <color theme="1"/>
        <rFont val="Calibri"/>
        <family val="2"/>
        <scheme val="minor"/>
      </rPr>
      <t xml:space="preserve"> of GST</t>
    </r>
  </si>
  <si>
    <t>Expenses related to fundraising</t>
  </si>
  <si>
    <t>Employee remuneration and other related expenses</t>
  </si>
  <si>
    <t>Other expenses related to service delivery</t>
  </si>
  <si>
    <t>Total expenses</t>
  </si>
  <si>
    <t>Total revenue</t>
  </si>
  <si>
    <t>Cash and short-term deposits</t>
  </si>
  <si>
    <t>Non-current assets</t>
  </si>
  <si>
    <t>Deferred revenue</t>
  </si>
  <si>
    <t>Restricted reserves</t>
  </si>
  <si>
    <t>Employee remuneration and other related payments</t>
  </si>
  <si>
    <t>Grants and donations paid</t>
  </si>
  <si>
    <t>Sale of property, plant and equipment</t>
  </si>
  <si>
    <t>Sale of investments</t>
  </si>
  <si>
    <t>Cash received from loans borrowed from other parties</t>
  </si>
  <si>
    <t>Cash received from owners (capital contributions)</t>
  </si>
  <si>
    <t>Cash and short term deposits in the Statement of Cash Flows comprise cash balances and bank balances (including short term deposits) with original maturities of 90 days or less.</t>
  </si>
  <si>
    <t>Restricted Reserves</t>
  </si>
  <si>
    <t>Transfer to restricted or discretionary reserves</t>
  </si>
  <si>
    <t>Transfer from restricted or discretionary reserves</t>
  </si>
  <si>
    <t>Breakdown of Restricted and Discretionary Reserves</t>
  </si>
  <si>
    <t xml:space="preserve">Green boxes are mandatory if applicable to your organisation </t>
  </si>
  <si>
    <r>
      <t xml:space="preserve">Further </t>
    </r>
    <r>
      <rPr>
        <b/>
        <sz val="11"/>
        <color theme="1"/>
        <rFont val="Arial"/>
        <family val="2"/>
      </rPr>
      <t>Guidance Notes</t>
    </r>
    <r>
      <rPr>
        <sz val="11"/>
        <color theme="1"/>
        <rFont val="Arial"/>
        <family val="2"/>
      </rPr>
      <t xml:space="preserve"> are provided on the right of each mandatory requirement</t>
    </r>
  </si>
  <si>
    <t>Where the entity has created restricted or discretionary reserves for a particular purpose, you are required to disclose the nature, purpose, and amount of each reserve. 
The check on the left will tell you whether the details in the table match the discretionary reserves total above.</t>
  </si>
  <si>
    <t xml:space="preserve">You may provide another identifier for the entity. </t>
  </si>
  <si>
    <t>Donations, koha, bequests and other fundraising revenue</t>
  </si>
  <si>
    <t>General funding received from central or local government</t>
  </si>
  <si>
    <t>Grants from non-government organisations</t>
  </si>
  <si>
    <t>Capital grants</t>
  </si>
  <si>
    <t>Revenue from service delivery grants/contracts (central or local government)</t>
  </si>
  <si>
    <t>Revenue from service delivery grants/contracts (non-government)</t>
  </si>
  <si>
    <t>Grants and donations</t>
  </si>
  <si>
    <t>Donations, koha, bequests and other fundraising receipts from the public or non-government organisations</t>
  </si>
  <si>
    <t>Capital grants received</t>
  </si>
  <si>
    <t>Funding from government service delivery grants/contracts</t>
  </si>
  <si>
    <t>Funding from non-government service delivery grants/contracts</t>
  </si>
  <si>
    <t>Less operating payments (money withdrawn from your bank account)</t>
  </si>
  <si>
    <t>Payments related to service delivery</t>
  </si>
  <si>
    <t>Charitable trust, incorporated society, company, etc…</t>
  </si>
  <si>
    <t xml:space="preserve">Tier 3 (PS) Annual Performance Template </t>
  </si>
  <si>
    <t>Tier 3 (PS) Annual Performance Report Template</t>
  </si>
  <si>
    <t xml:space="preserve">The template sets out the minimum reporting requirements which are need for ensure you satisfy your annual reporting requirements, when you have a requirement to report in accordance with the Tier 3 (PS) Standard as issued by the XRB. </t>
  </si>
  <si>
    <t>The Tier 3 (PS) Standards described an item as being significant if disclosure of the particular item, whether financial or non-financial, could influence a reader’s understanding of the entity’s overall performance for the year.</t>
  </si>
  <si>
    <t>Revaluation reserves</t>
  </si>
  <si>
    <t>You should use this space to include accounting policies for the entity's significant transactions or balances.</t>
  </si>
  <si>
    <t>Where an entity has any significant commitments to make payments in the future (such as a commitment to make rent payments, or purchase an asset) you are required to disclose the expected timing of the payments and the estimated amount of the payments.
If the entity has no significant commitments, you can delete the table and retain the box below which states there are no commitments.</t>
  </si>
  <si>
    <t>A contingent liability is a possible obligation that arises from past events that is contingent (dependent) on some future event. 
Where an entity has a contingent liability (for example, a court case not yet settled) you are required to disclose the nature of the contingent liability and to the extent possible, estimate the amount that may be required to be paid. You are also required to explain any uncertainties around the amount or timing of any payments.  
If an entity has provided a guarantee, you are required to disclose the nature of the guarantee, the maximum amount of any guarantees, and the likelihood of any payments being made under the guarantee.
If the entity has no contingent liabilities or has not provided any guarantees you can delete the table and retain the box below which states there are no contingent liabilities or guarantees.</t>
  </si>
  <si>
    <t>Where the entity has received significant goods or services in kind during the year (for example, free professional services) you are required to disclose a description of the significant goods or services in-kind provided to the entity during the financial year. 
An estimated value for the goods or services may be provided but you are not required to do so.</t>
  </si>
  <si>
    <t>Description of asset used security</t>
  </si>
  <si>
    <t>Yellow boxes are only required if the information is easily available.</t>
  </si>
  <si>
    <t>This performance report is prepared in accordance with the XRB's Tier 3 (PS) Standard. The entity is eligible to apply these requirements as it does not have public accountability and has total annual expenses of less than $5,000,000. All transactions in the performance report are reported using the accrual basis of accounting. This performance report is prepared under the assumption that the entity will continue to operate for the foreseeable future.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</si>
</sst>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26" x14ac:knownFonts="1">
    <font>
      <sz val="11"/>
      <color theme="1"/>
      <name val="Calibri"/>
      <family val="2"/>
      <scheme val="minor"/>
    </font>
    <font>
      <sz val="10"/>
      <color theme="1"/>
      <name val="Arial"/>
      <family val="2"/>
    </font>
    <font>
      <i/>
      <sz val="10"/>
      <color theme="1"/>
      <name val="Arial"/>
      <family val="2"/>
    </font>
    <font>
      <b/>
      <sz val="10"/>
      <color theme="1"/>
      <name val="Arial"/>
      <family val="2"/>
    </font>
    <font>
      <b/>
      <sz val="10"/>
      <name val="Arial"/>
      <family val="2"/>
    </font>
    <font>
      <b/>
      <sz val="10"/>
      <color theme="1" tint="4.9989318521683403E-2"/>
      <name val="Arial"/>
      <family val="2"/>
    </font>
    <font>
      <u/>
      <sz val="11"/>
      <color theme="10"/>
      <name val="Calibri"/>
      <family val="2"/>
      <scheme val="minor"/>
    </font>
    <font>
      <sz val="12"/>
      <color theme="1"/>
      <name val="Calibri"/>
      <family val="2"/>
      <scheme val="minor"/>
    </font>
    <font>
      <i/>
      <u/>
      <sz val="11"/>
      <color theme="10"/>
      <name val="Calibri"/>
      <family val="2"/>
      <scheme val="minor"/>
    </font>
    <font>
      <sz val="10"/>
      <name val="Arial"/>
      <family val="2"/>
    </font>
    <font>
      <b/>
      <sz val="11"/>
      <color theme="1"/>
      <name val="Calibri"/>
      <family val="2"/>
      <scheme val="minor"/>
    </font>
    <font>
      <b/>
      <i/>
      <sz val="10"/>
      <color theme="1"/>
      <name val="Arial"/>
      <family val="2"/>
    </font>
    <font>
      <i/>
      <sz val="10"/>
      <color theme="1" tint="4.9989318521683403E-2"/>
      <name val="Arial"/>
      <family val="2"/>
    </font>
    <font>
      <sz val="10"/>
      <color rgb="FFFF0000"/>
      <name val="Arial"/>
      <family val="2"/>
    </font>
    <font>
      <sz val="11"/>
      <color theme="1"/>
      <name val="Calibri"/>
      <family val="2"/>
      <scheme val="minor"/>
    </font>
    <font>
      <sz val="10"/>
      <color theme="9" tint="-0.249977111117893"/>
      <name val="Arial"/>
      <family val="2"/>
    </font>
    <font>
      <sz val="10"/>
      <color rgb="FF34552A"/>
      <name val="Arial"/>
      <family val="2"/>
    </font>
    <font>
      <b/>
      <sz val="9"/>
      <color theme="1"/>
      <name val="Arial"/>
      <family val="2"/>
    </font>
    <font>
      <sz val="11"/>
      <color theme="1"/>
      <name val="Arial"/>
      <family val="2"/>
    </font>
    <font>
      <b/>
      <sz val="11"/>
      <color theme="1"/>
      <name val="Arial"/>
      <family val="2"/>
    </font>
    <font>
      <sz val="11"/>
      <name val="Arial"/>
      <family val="2"/>
    </font>
    <font>
      <b/>
      <sz val="11"/>
      <name val="Arial"/>
      <family val="2"/>
    </font>
    <font>
      <b/>
      <sz val="14"/>
      <color theme="1" tint="4.9989318521683403E-2"/>
      <name val="Arial"/>
      <family val="2"/>
    </font>
    <font>
      <u/>
      <sz val="11"/>
      <color theme="10"/>
      <name val="Arial"/>
      <family val="2"/>
    </font>
    <font>
      <b/>
      <sz val="16"/>
      <color theme="1"/>
      <name val="Arial"/>
      <family val="2"/>
    </font>
    <font>
      <sz val="11"/>
      <color theme="0" tint="-0.34998626667073579"/>
      <name val="Arial"/>
      <family val="2"/>
    </font>
  </fonts>
  <fills count="10">
    <fill>
      <patternFill patternType="none"/>
    </fill>
    <fill>
      <patternFill patternType="gray125"/>
    </fill>
    <fill>
      <patternFill patternType="solid">
        <fgColor theme="0"/>
        <bgColor indexed="64"/>
      </patternFill>
    </fill>
    <fill>
      <patternFill patternType="solid">
        <fgColor rgb="FFDBDBDB"/>
        <bgColor indexed="64"/>
      </patternFill>
    </fill>
    <fill>
      <patternFill patternType="solid">
        <fgColor rgb="FFA4CC99"/>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rgb="FFFFFFCC"/>
        <bgColor indexed="64"/>
      </patternFill>
    </fill>
    <fill>
      <patternFill patternType="solid">
        <fgColor theme="0" tint="-4.9989318521683403E-2"/>
        <bgColor indexed="64"/>
      </patternFill>
    </fill>
  </fills>
  <borders count="43">
    <border>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diagonal/>
    </border>
    <border>
      <left/>
      <right style="thin">
        <color indexed="64"/>
      </right>
      <top style="thin">
        <color indexed="64"/>
      </top>
      <bottom style="double">
        <color indexed="64"/>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mediumDashed">
        <color indexed="64"/>
      </left>
      <right/>
      <top/>
      <bottom/>
      <diagonal/>
    </border>
  </borders>
  <cellStyleXfs count="3">
    <xf numFmtId="0" fontId="0" fillId="0" borderId="0"/>
    <xf numFmtId="0" fontId="6" fillId="0" borderId="0" applyNumberFormat="0" applyFill="0" applyBorder="0" applyAlignment="0" applyProtection="0"/>
    <xf numFmtId="43" fontId="14" fillId="0" borderId="0" applyFont="0" applyFill="0" applyBorder="0" applyAlignment="0" applyProtection="0"/>
  </cellStyleXfs>
  <cellXfs count="281">
    <xf numFmtId="0" fontId="0" fillId="0" borderId="0" xfId="0"/>
    <xf numFmtId="0" fontId="1" fillId="0" borderId="0" xfId="0" applyFont="1"/>
    <xf numFmtId="0" fontId="2" fillId="0" borderId="0" xfId="0" applyFont="1"/>
    <xf numFmtId="0" fontId="3" fillId="0" borderId="0" xfId="0" applyFont="1"/>
    <xf numFmtId="0" fontId="1" fillId="0" borderId="0" xfId="0" applyFont="1" applyAlignment="1">
      <alignment horizontal="center"/>
    </xf>
    <xf numFmtId="0" fontId="1" fillId="0" borderId="2" xfId="0" applyFont="1" applyBorder="1"/>
    <xf numFmtId="0" fontId="1" fillId="0" borderId="6" xfId="0" applyFont="1" applyBorder="1"/>
    <xf numFmtId="0" fontId="1" fillId="0" borderId="6" xfId="0" applyFont="1" applyBorder="1" applyAlignment="1">
      <alignment horizontal="center"/>
    </xf>
    <xf numFmtId="0" fontId="3" fillId="0" borderId="6" xfId="0" applyFont="1" applyBorder="1"/>
    <xf numFmtId="0" fontId="1" fillId="0" borderId="0" xfId="0" applyFont="1" applyAlignment="1">
      <alignment vertical="top" wrapText="1"/>
    </xf>
    <xf numFmtId="0" fontId="1" fillId="0" borderId="0" xfId="0" applyFont="1" applyAlignment="1">
      <alignment vertical="top"/>
    </xf>
    <xf numFmtId="0" fontId="4" fillId="0" borderId="0" xfId="0" applyFont="1" applyAlignment="1">
      <alignment horizontal="left" vertical="center" wrapText="1"/>
    </xf>
    <xf numFmtId="0" fontId="4" fillId="2" borderId="0" xfId="0" applyFont="1" applyFill="1" applyAlignment="1">
      <alignment horizontal="left" vertical="center" wrapText="1"/>
    </xf>
    <xf numFmtId="0" fontId="1" fillId="0" borderId="1" xfId="0" applyFont="1" applyBorder="1" applyAlignment="1">
      <alignment horizontal="center"/>
    </xf>
    <xf numFmtId="0" fontId="1" fillId="0" borderId="1" xfId="0" applyFont="1" applyBorder="1"/>
    <xf numFmtId="0" fontId="1" fillId="0" borderId="0" xfId="0" applyFont="1" applyAlignment="1">
      <alignment horizontal="left" vertical="top" wrapText="1"/>
    </xf>
    <xf numFmtId="0" fontId="1" fillId="0" borderId="0" xfId="0" applyFont="1" applyAlignment="1">
      <alignment horizontal="left"/>
    </xf>
    <xf numFmtId="0" fontId="5" fillId="0" borderId="0" xfId="0" applyFont="1" applyAlignment="1">
      <alignment horizontal="left" vertical="center" wrapText="1"/>
    </xf>
    <xf numFmtId="0" fontId="3" fillId="0" borderId="0" xfId="0" applyFont="1" applyAlignment="1">
      <alignment horizontal="center" vertical="center"/>
    </xf>
    <xf numFmtId="0" fontId="8" fillId="0" borderId="0" xfId="1" applyFont="1" applyBorder="1" applyAlignment="1">
      <alignment wrapText="1"/>
    </xf>
    <xf numFmtId="0" fontId="7" fillId="0" borderId="0" xfId="0" applyFont="1"/>
    <xf numFmtId="0" fontId="9" fillId="0" borderId="0" xfId="0" applyFont="1" applyAlignment="1">
      <alignment horizontal="left" vertical="center" wrapText="1"/>
    </xf>
    <xf numFmtId="0" fontId="5" fillId="0" borderId="0" xfId="0" applyFont="1" applyAlignment="1">
      <alignment horizontal="left" vertical="center"/>
    </xf>
    <xf numFmtId="0" fontId="3" fillId="0" borderId="1" xfId="0" applyFont="1" applyBorder="1"/>
    <xf numFmtId="0" fontId="3" fillId="0" borderId="6" xfId="0" applyFont="1" applyBorder="1" applyAlignment="1">
      <alignment horizontal="center"/>
    </xf>
    <xf numFmtId="0" fontId="3" fillId="0" borderId="0" xfId="0" applyFont="1" applyAlignment="1">
      <alignment horizontal="center"/>
    </xf>
    <xf numFmtId="0" fontId="1" fillId="0" borderId="2" xfId="0" applyFont="1" applyBorder="1" applyAlignment="1">
      <alignment horizontal="center"/>
    </xf>
    <xf numFmtId="0" fontId="1" fillId="0" borderId="12" xfId="0" applyFont="1" applyBorder="1"/>
    <xf numFmtId="0" fontId="3" fillId="0" borderId="0" xfId="0" applyFont="1" applyAlignment="1">
      <alignment vertical="top"/>
    </xf>
    <xf numFmtId="0" fontId="1" fillId="0" borderId="4" xfId="0" applyFont="1" applyBorder="1" applyAlignment="1">
      <alignment vertical="top"/>
    </xf>
    <xf numFmtId="0" fontId="1" fillId="0" borderId="12" xfId="0" applyFont="1" applyBorder="1" applyAlignment="1">
      <alignment vertical="top"/>
    </xf>
    <xf numFmtId="0" fontId="3" fillId="0" borderId="12" xfId="0" applyFont="1" applyBorder="1"/>
    <xf numFmtId="0" fontId="3" fillId="0" borderId="12" xfId="0" applyFont="1" applyBorder="1" applyAlignment="1">
      <alignment horizontal="center"/>
    </xf>
    <xf numFmtId="0" fontId="3" fillId="0" borderId="12" xfId="0" applyFont="1" applyBorder="1" applyAlignment="1">
      <alignment wrapText="1"/>
    </xf>
    <xf numFmtId="0" fontId="3" fillId="0" borderId="12" xfId="0" applyFont="1" applyBorder="1" applyAlignment="1">
      <alignment horizontal="center" wrapText="1"/>
    </xf>
    <xf numFmtId="0" fontId="1" fillId="0" borderId="5" xfId="0" applyFont="1" applyBorder="1" applyAlignment="1">
      <alignment horizontal="center"/>
    </xf>
    <xf numFmtId="0" fontId="1" fillId="2" borderId="0" xfId="0" applyFont="1" applyFill="1"/>
    <xf numFmtId="0" fontId="11" fillId="0" borderId="0" xfId="0" applyFont="1"/>
    <xf numFmtId="0" fontId="4" fillId="0" borderId="0" xfId="0" applyFont="1" applyAlignment="1" applyProtection="1">
      <alignment vertical="center"/>
      <protection locked="0"/>
    </xf>
    <xf numFmtId="0" fontId="4" fillId="0" borderId="0" xfId="0" applyFont="1" applyAlignment="1">
      <alignment vertical="center"/>
    </xf>
    <xf numFmtId="0" fontId="9" fillId="0" borderId="0" xfId="0" applyFont="1" applyAlignment="1">
      <alignment horizontal="center" vertical="center"/>
    </xf>
    <xf numFmtId="0" fontId="4" fillId="0" borderId="0" xfId="0" applyFont="1" applyAlignment="1">
      <alignment horizontal="center" vertical="center"/>
    </xf>
    <xf numFmtId="164" fontId="1" fillId="3" borderId="4" xfId="2" applyNumberFormat="1" applyFont="1" applyFill="1" applyBorder="1"/>
    <xf numFmtId="164" fontId="1" fillId="3" borderId="7" xfId="2" applyNumberFormat="1" applyFont="1" applyFill="1" applyBorder="1"/>
    <xf numFmtId="164" fontId="3" fillId="5" borderId="3" xfId="2" applyNumberFormat="1" applyFont="1" applyFill="1" applyBorder="1"/>
    <xf numFmtId="164" fontId="3" fillId="5" borderId="11" xfId="2" applyNumberFormat="1" applyFont="1" applyFill="1" applyBorder="1"/>
    <xf numFmtId="164" fontId="3" fillId="5" borderId="7" xfId="2" applyNumberFormat="1" applyFont="1" applyFill="1" applyBorder="1"/>
    <xf numFmtId="164" fontId="3" fillId="5" borderId="38" xfId="2" applyNumberFormat="1" applyFont="1" applyFill="1" applyBorder="1"/>
    <xf numFmtId="164" fontId="3" fillId="5" borderId="12" xfId="2" applyNumberFormat="1" applyFont="1" applyFill="1" applyBorder="1"/>
    <xf numFmtId="164" fontId="3" fillId="3" borderId="3" xfId="2" applyNumberFormat="1" applyFont="1" applyFill="1" applyBorder="1"/>
    <xf numFmtId="164" fontId="3" fillId="3" borderId="4" xfId="2" applyNumberFormat="1" applyFont="1" applyFill="1" applyBorder="1"/>
    <xf numFmtId="164" fontId="3" fillId="3" borderId="7" xfId="2" applyNumberFormat="1" applyFont="1" applyFill="1" applyBorder="1"/>
    <xf numFmtId="164" fontId="1" fillId="5" borderId="12" xfId="2" applyNumberFormat="1" applyFont="1" applyFill="1" applyBorder="1" applyAlignment="1">
      <alignment horizontal="right"/>
    </xf>
    <xf numFmtId="164" fontId="1" fillId="5" borderId="12" xfId="2" applyNumberFormat="1" applyFont="1" applyFill="1" applyBorder="1"/>
    <xf numFmtId="164" fontId="1" fillId="5" borderId="12" xfId="2" applyNumberFormat="1" applyFont="1" applyFill="1" applyBorder="1" applyAlignment="1"/>
    <xf numFmtId="164" fontId="1" fillId="0" borderId="4" xfId="2" applyNumberFormat="1" applyFont="1" applyFill="1" applyBorder="1"/>
    <xf numFmtId="164" fontId="1" fillId="0" borderId="37" xfId="2" applyNumberFormat="1" applyFont="1" applyFill="1" applyBorder="1"/>
    <xf numFmtId="0" fontId="1" fillId="0" borderId="4" xfId="0" applyFont="1" applyBorder="1"/>
    <xf numFmtId="164" fontId="3" fillId="5" borderId="12" xfId="2" applyNumberFormat="1" applyFont="1" applyFill="1" applyBorder="1" applyAlignment="1">
      <alignment horizontal="right"/>
    </xf>
    <xf numFmtId="0" fontId="3" fillId="5" borderId="12" xfId="0" applyFont="1" applyFill="1" applyBorder="1" applyAlignment="1">
      <alignment vertical="top"/>
    </xf>
    <xf numFmtId="164" fontId="3" fillId="5" borderId="12" xfId="2" applyNumberFormat="1" applyFont="1" applyFill="1" applyBorder="1" applyAlignment="1"/>
    <xf numFmtId="0" fontId="3" fillId="0" borderId="3" xfId="0" applyFont="1" applyBorder="1" applyAlignment="1">
      <alignment horizontal="center"/>
    </xf>
    <xf numFmtId="0" fontId="3" fillId="0" borderId="4" xfId="0" applyFont="1" applyBorder="1" applyAlignment="1">
      <alignment horizontal="center"/>
    </xf>
    <xf numFmtId="0" fontId="3" fillId="0" borderId="11" xfId="0" applyFont="1" applyBorder="1" applyAlignment="1">
      <alignment horizontal="center"/>
    </xf>
    <xf numFmtId="0" fontId="3" fillId="0" borderId="39" xfId="0" applyFont="1" applyBorder="1" applyAlignment="1">
      <alignment horizontal="center"/>
    </xf>
    <xf numFmtId="0" fontId="3" fillId="0" borderId="5" xfId="0" applyFont="1" applyBorder="1" applyAlignment="1">
      <alignment horizontal="center"/>
    </xf>
    <xf numFmtId="0" fontId="3" fillId="0" borderId="16" xfId="0" applyFont="1" applyBorder="1" applyAlignment="1">
      <alignment horizontal="center"/>
    </xf>
    <xf numFmtId="0" fontId="1" fillId="0" borderId="41" xfId="0" applyFont="1" applyBorder="1"/>
    <xf numFmtId="0" fontId="1" fillId="0" borderId="3" xfId="0" applyFont="1" applyBorder="1"/>
    <xf numFmtId="164" fontId="1" fillId="3" borderId="37" xfId="2" applyNumberFormat="1" applyFont="1" applyFill="1" applyBorder="1"/>
    <xf numFmtId="0" fontId="1" fillId="0" borderId="7" xfId="0" applyFont="1" applyBorder="1"/>
    <xf numFmtId="0" fontId="1" fillId="0" borderId="0" xfId="0" applyFont="1" applyAlignment="1">
      <alignment vertical="center"/>
    </xf>
    <xf numFmtId="0" fontId="1" fillId="0" borderId="0" xfId="0" applyFont="1" applyAlignment="1">
      <alignment horizontal="left" vertical="center" wrapText="1"/>
    </xf>
    <xf numFmtId="0" fontId="15" fillId="0" borderId="0" xfId="0" applyFont="1" applyAlignment="1">
      <alignment vertical="center" wrapText="1"/>
    </xf>
    <xf numFmtId="0" fontId="2" fillId="2" borderId="0" xfId="0" applyFont="1" applyFill="1"/>
    <xf numFmtId="0" fontId="1" fillId="0" borderId="42" xfId="0" applyFont="1" applyBorder="1"/>
    <xf numFmtId="0" fontId="1" fillId="2" borderId="42" xfId="0" applyFont="1" applyFill="1" applyBorder="1"/>
    <xf numFmtId="0" fontId="11" fillId="0" borderId="42" xfId="0" applyFont="1" applyBorder="1"/>
    <xf numFmtId="0" fontId="18" fillId="0" borderId="0" xfId="0" quotePrefix="1" applyFont="1"/>
    <xf numFmtId="0" fontId="20" fillId="0" borderId="0" xfId="1" quotePrefix="1" applyFont="1" applyBorder="1" applyAlignment="1">
      <alignment wrapText="1"/>
    </xf>
    <xf numFmtId="0" fontId="20" fillId="0" borderId="0" xfId="1" applyFont="1" applyBorder="1" applyAlignment="1">
      <alignment wrapText="1"/>
    </xf>
    <xf numFmtId="0" fontId="22" fillId="0" borderId="0" xfId="0" applyFont="1" applyAlignment="1">
      <alignment vertical="center" wrapText="1"/>
    </xf>
    <xf numFmtId="0" fontId="22" fillId="6" borderId="0" xfId="0" applyFont="1" applyFill="1" applyAlignment="1">
      <alignment vertical="center" wrapText="1"/>
    </xf>
    <xf numFmtId="0" fontId="18" fillId="0" borderId="0" xfId="0" applyFont="1" applyAlignment="1">
      <alignment horizontal="left" vertical="top" wrapText="1"/>
    </xf>
    <xf numFmtId="0" fontId="23" fillId="0" borderId="0" xfId="1" applyFont="1" applyBorder="1" applyAlignment="1">
      <alignment wrapText="1"/>
    </xf>
    <xf numFmtId="0" fontId="0" fillId="0" borderId="0" xfId="0" applyAlignment="1">
      <alignment vertical="center" wrapText="1"/>
    </xf>
    <xf numFmtId="0" fontId="18" fillId="0" borderId="0" xfId="0" applyFont="1" applyAlignment="1">
      <alignment vertical="center" wrapText="1"/>
    </xf>
    <xf numFmtId="0" fontId="18" fillId="0" borderId="0" xfId="0" applyFont="1" applyAlignment="1">
      <alignment horizontal="left" wrapText="1"/>
    </xf>
    <xf numFmtId="0" fontId="5" fillId="4" borderId="0" xfId="0" applyFont="1" applyFill="1" applyAlignment="1">
      <alignment vertical="center" wrapText="1"/>
    </xf>
    <xf numFmtId="0" fontId="5" fillId="0" borderId="0" xfId="0" applyFont="1" applyAlignment="1">
      <alignment vertical="center" wrapText="1"/>
    </xf>
    <xf numFmtId="0" fontId="24" fillId="0" borderId="0" xfId="0" applyFont="1" applyAlignment="1">
      <alignment vertical="center" wrapText="1"/>
    </xf>
    <xf numFmtId="0" fontId="25" fillId="0" borderId="0" xfId="0" applyFont="1" applyAlignment="1">
      <alignment horizontal="right"/>
    </xf>
    <xf numFmtId="164" fontId="1" fillId="3" borderId="12" xfId="2" applyNumberFormat="1" applyFont="1" applyFill="1" applyBorder="1" applyAlignment="1"/>
    <xf numFmtId="0" fontId="3" fillId="5" borderId="12" xfId="0" applyFont="1" applyFill="1" applyBorder="1" applyAlignment="1">
      <alignment vertical="top" wrapText="1"/>
    </xf>
    <xf numFmtId="0" fontId="1" fillId="0" borderId="12" xfId="0" applyFont="1" applyBorder="1" applyAlignment="1">
      <alignment vertical="top" wrapText="1"/>
    </xf>
    <xf numFmtId="0" fontId="13" fillId="7" borderId="12" xfId="0" applyFont="1" applyFill="1" applyBorder="1" applyAlignment="1">
      <alignment vertical="center"/>
    </xf>
    <xf numFmtId="164" fontId="1" fillId="7" borderId="12" xfId="2" applyNumberFormat="1" applyFont="1" applyFill="1" applyBorder="1" applyAlignment="1">
      <alignment horizontal="center" vertical="center"/>
    </xf>
    <xf numFmtId="164" fontId="1" fillId="7" borderId="37" xfId="2" applyNumberFormat="1" applyFont="1" applyFill="1" applyBorder="1"/>
    <xf numFmtId="164" fontId="1" fillId="7" borderId="4" xfId="2" applyNumberFormat="1" applyFont="1" applyFill="1" applyBorder="1"/>
    <xf numFmtId="164" fontId="1" fillId="7" borderId="39" xfId="2" applyNumberFormat="1" applyFont="1" applyFill="1" applyBorder="1"/>
    <xf numFmtId="164" fontId="1" fillId="7" borderId="5" xfId="2" applyNumberFormat="1" applyFont="1" applyFill="1" applyBorder="1"/>
    <xf numFmtId="164" fontId="3" fillId="7" borderId="4" xfId="2" applyNumberFormat="1" applyFont="1" applyFill="1" applyBorder="1"/>
    <xf numFmtId="0" fontId="13" fillId="7" borderId="12" xfId="0" applyFont="1" applyFill="1" applyBorder="1" applyAlignment="1">
      <alignment horizontal="left" vertical="center" wrapText="1"/>
    </xf>
    <xf numFmtId="0" fontId="15" fillId="7" borderId="12" xfId="0" applyFont="1" applyFill="1" applyBorder="1" applyAlignment="1">
      <alignment horizontal="left" vertical="center" wrapText="1"/>
    </xf>
    <xf numFmtId="0" fontId="1" fillId="7" borderId="12" xfId="0" applyFont="1" applyFill="1" applyBorder="1"/>
    <xf numFmtId="164" fontId="1" fillId="7" borderId="12" xfId="2" applyNumberFormat="1" applyFont="1" applyFill="1" applyBorder="1" applyAlignment="1"/>
    <xf numFmtId="0" fontId="1" fillId="7" borderId="12" xfId="0" applyFont="1" applyFill="1" applyBorder="1" applyAlignment="1">
      <alignment vertical="top"/>
    </xf>
    <xf numFmtId="164" fontId="1" fillId="7" borderId="12" xfId="2" applyNumberFormat="1" applyFont="1" applyFill="1" applyBorder="1" applyAlignment="1">
      <alignment wrapText="1"/>
    </xf>
    <xf numFmtId="0" fontId="1" fillId="8" borderId="12" xfId="0" applyFont="1" applyFill="1" applyBorder="1"/>
    <xf numFmtId="0" fontId="16" fillId="8" borderId="12" xfId="0" applyFont="1" applyFill="1" applyBorder="1" applyAlignment="1">
      <alignment horizontal="left" vertical="center" wrapText="1"/>
    </xf>
    <xf numFmtId="0" fontId="16" fillId="8" borderId="12" xfId="0" applyFont="1" applyFill="1" applyBorder="1" applyAlignment="1">
      <alignment vertical="center"/>
    </xf>
    <xf numFmtId="0" fontId="18" fillId="7" borderId="0" xfId="0" applyFont="1" applyFill="1" applyAlignment="1">
      <alignment vertical="top"/>
    </xf>
    <xf numFmtId="0" fontId="18" fillId="7" borderId="0" xfId="0" applyFont="1" applyFill="1"/>
    <xf numFmtId="0" fontId="18" fillId="7" borderId="34" xfId="0" applyFont="1" applyFill="1" applyBorder="1"/>
    <xf numFmtId="164" fontId="1" fillId="7" borderId="12" xfId="2" applyNumberFormat="1" applyFont="1" applyFill="1" applyBorder="1" applyAlignment="1">
      <alignment horizontal="center"/>
    </xf>
    <xf numFmtId="164" fontId="1" fillId="7" borderId="12" xfId="2" applyNumberFormat="1" applyFont="1" applyFill="1" applyBorder="1" applyAlignment="1">
      <alignment vertical="top"/>
    </xf>
    <xf numFmtId="0" fontId="18" fillId="8" borderId="0" xfId="0" applyFont="1" applyFill="1" applyAlignment="1">
      <alignment horizontal="left" vertical="top" wrapText="1"/>
    </xf>
    <xf numFmtId="0" fontId="18" fillId="8" borderId="34" xfId="0" applyFont="1" applyFill="1" applyBorder="1" applyAlignment="1">
      <alignment horizontal="left" vertical="top" wrapText="1"/>
    </xf>
    <xf numFmtId="0" fontId="18" fillId="9" borderId="0" xfId="0" quotePrefix="1" applyFont="1" applyFill="1" applyAlignment="1">
      <alignment horizontal="left" vertical="top" wrapText="1"/>
    </xf>
    <xf numFmtId="0" fontId="0" fillId="9" borderId="0" xfId="0" applyFill="1" applyAlignment="1">
      <alignment vertical="top" wrapText="1"/>
    </xf>
    <xf numFmtId="0" fontId="0" fillId="9" borderId="34" xfId="0" applyFill="1" applyBorder="1" applyAlignment="1">
      <alignment vertical="top" wrapText="1"/>
    </xf>
    <xf numFmtId="0" fontId="0" fillId="9" borderId="26" xfId="0" applyFill="1" applyBorder="1" applyAlignment="1">
      <alignment vertical="top" wrapText="1"/>
    </xf>
    <xf numFmtId="0" fontId="0" fillId="9" borderId="36" xfId="0" applyFill="1" applyBorder="1" applyAlignment="1">
      <alignment vertical="top" wrapText="1"/>
    </xf>
    <xf numFmtId="0" fontId="1" fillId="0" borderId="0" xfId="0" applyFont="1" applyAlignment="1">
      <alignment horizontal="left" wrapText="1"/>
    </xf>
    <xf numFmtId="0" fontId="1" fillId="3" borderId="12" xfId="0" applyFont="1" applyFill="1" applyBorder="1" applyAlignment="1">
      <alignment horizontal="center" vertical="top" wrapText="1"/>
    </xf>
    <xf numFmtId="164" fontId="1" fillId="5" borderId="12" xfId="2" applyNumberFormat="1" applyFont="1" applyFill="1" applyBorder="1" applyAlignment="1">
      <alignment horizontal="center"/>
    </xf>
    <xf numFmtId="164" fontId="1" fillId="3" borderId="12" xfId="2" applyNumberFormat="1" applyFont="1" applyFill="1" applyBorder="1" applyAlignment="1">
      <alignment horizontal="center"/>
    </xf>
    <xf numFmtId="164" fontId="1" fillId="7" borderId="12" xfId="2" applyNumberFormat="1" applyFont="1" applyFill="1" applyBorder="1" applyAlignment="1">
      <alignment horizontal="center"/>
    </xf>
    <xf numFmtId="0" fontId="2" fillId="9" borderId="13" xfId="0" applyFont="1" applyFill="1" applyBorder="1" applyAlignment="1">
      <alignment horizontal="left" vertical="center" wrapText="1"/>
    </xf>
    <xf numFmtId="0" fontId="2" fillId="9" borderId="15" xfId="0" applyFont="1" applyFill="1" applyBorder="1" applyAlignment="1">
      <alignment horizontal="left" vertical="center"/>
    </xf>
    <xf numFmtId="14" fontId="1" fillId="7" borderId="13" xfId="0" applyNumberFormat="1" applyFont="1" applyFill="1" applyBorder="1" applyAlignment="1">
      <alignment horizontal="center"/>
    </xf>
    <xf numFmtId="14" fontId="1" fillId="7" borderId="15" xfId="0" applyNumberFormat="1" applyFont="1" applyFill="1" applyBorder="1" applyAlignment="1">
      <alignment horizontal="center"/>
    </xf>
    <xf numFmtId="0" fontId="2" fillId="9" borderId="16" xfId="0" applyFont="1" applyFill="1" applyBorder="1" applyAlignment="1">
      <alignment horizontal="left" vertical="center" wrapText="1"/>
    </xf>
    <xf numFmtId="0" fontId="2" fillId="9" borderId="11" xfId="0" applyFont="1" applyFill="1" applyBorder="1" applyAlignment="1">
      <alignment horizontal="left" vertical="center"/>
    </xf>
    <xf numFmtId="0" fontId="2" fillId="9" borderId="40" xfId="0" applyFont="1" applyFill="1" applyBorder="1" applyAlignment="1">
      <alignment horizontal="left" vertical="center"/>
    </xf>
    <xf numFmtId="0" fontId="2" fillId="9" borderId="37" xfId="0" applyFont="1" applyFill="1" applyBorder="1" applyAlignment="1">
      <alignment horizontal="left" vertical="center"/>
    </xf>
    <xf numFmtId="0" fontId="2" fillId="9" borderId="41" xfId="0" applyFont="1" applyFill="1" applyBorder="1" applyAlignment="1">
      <alignment horizontal="left" vertical="center"/>
    </xf>
    <xf numFmtId="0" fontId="2" fillId="9" borderId="39" xfId="0" applyFont="1" applyFill="1" applyBorder="1" applyAlignment="1">
      <alignment horizontal="left" vertical="center"/>
    </xf>
    <xf numFmtId="0" fontId="2" fillId="9" borderId="11" xfId="0" applyFont="1" applyFill="1" applyBorder="1" applyAlignment="1">
      <alignment horizontal="left" vertical="center" wrapText="1"/>
    </xf>
    <xf numFmtId="0" fontId="2" fillId="9" borderId="40" xfId="0" applyFont="1" applyFill="1" applyBorder="1" applyAlignment="1">
      <alignment horizontal="left" vertical="center" wrapText="1"/>
    </xf>
    <xf numFmtId="0" fontId="2" fillId="9" borderId="37" xfId="0" applyFont="1" applyFill="1" applyBorder="1" applyAlignment="1">
      <alignment horizontal="left" vertical="center" wrapText="1"/>
    </xf>
    <xf numFmtId="0" fontId="2" fillId="9" borderId="41" xfId="0" applyFont="1" applyFill="1" applyBorder="1" applyAlignment="1">
      <alignment horizontal="left" vertical="center" wrapText="1"/>
    </xf>
    <xf numFmtId="0" fontId="2" fillId="9" borderId="39" xfId="0" applyFont="1" applyFill="1" applyBorder="1" applyAlignment="1">
      <alignment horizontal="left" vertical="center" wrapText="1"/>
    </xf>
    <xf numFmtId="0" fontId="1" fillId="7" borderId="12" xfId="0" applyFont="1" applyFill="1" applyBorder="1" applyAlignment="1">
      <alignment horizontal="center"/>
    </xf>
    <xf numFmtId="0" fontId="11" fillId="0" borderId="12" xfId="0" applyFont="1" applyBorder="1" applyAlignment="1">
      <alignment horizontal="center" vertical="top"/>
    </xf>
    <xf numFmtId="0" fontId="1" fillId="7" borderId="12" xfId="0" applyFont="1" applyFill="1" applyBorder="1" applyAlignment="1">
      <alignment horizontal="left" vertical="top" wrapText="1"/>
    </xf>
    <xf numFmtId="0" fontId="1" fillId="7" borderId="12" xfId="0" applyFont="1" applyFill="1" applyBorder="1" applyAlignment="1">
      <alignment horizontal="left" wrapText="1"/>
    </xf>
    <xf numFmtId="0" fontId="5" fillId="6" borderId="0" xfId="0" applyFont="1" applyFill="1" applyAlignment="1">
      <alignment horizontal="left"/>
    </xf>
    <xf numFmtId="164" fontId="3" fillId="5" borderId="12" xfId="2" applyNumberFormat="1" applyFont="1" applyFill="1" applyBorder="1" applyAlignment="1">
      <alignment horizontal="center"/>
    </xf>
    <xf numFmtId="0" fontId="3" fillId="0" borderId="12" xfId="0" applyFont="1" applyBorder="1" applyAlignment="1">
      <alignment horizontal="center" wrapText="1"/>
    </xf>
    <xf numFmtId="0" fontId="2" fillId="9" borderId="12" xfId="0" applyFont="1" applyFill="1" applyBorder="1" applyAlignment="1">
      <alignment horizontal="left"/>
    </xf>
    <xf numFmtId="0" fontId="3" fillId="0" borderId="13" xfId="0" applyFont="1" applyBorder="1" applyAlignment="1">
      <alignment horizontal="center" wrapText="1"/>
    </xf>
    <xf numFmtId="0" fontId="3" fillId="0" borderId="15" xfId="0" applyFont="1" applyBorder="1" applyAlignment="1">
      <alignment horizontal="center"/>
    </xf>
    <xf numFmtId="0" fontId="3" fillId="0" borderId="13" xfId="0" applyFont="1" applyBorder="1" applyAlignment="1">
      <alignment horizontal="center"/>
    </xf>
    <xf numFmtId="164" fontId="1" fillId="7" borderId="13" xfId="2" applyNumberFormat="1" applyFont="1" applyFill="1" applyBorder="1" applyAlignment="1">
      <alignment horizontal="center"/>
    </xf>
    <xf numFmtId="164" fontId="1" fillId="7" borderId="15" xfId="2" applyNumberFormat="1" applyFont="1" applyFill="1" applyBorder="1" applyAlignment="1">
      <alignment horizontal="center"/>
    </xf>
    <xf numFmtId="0" fontId="15" fillId="7" borderId="3" xfId="0" applyFont="1" applyFill="1" applyBorder="1" applyAlignment="1">
      <alignment horizontal="center" vertical="center" wrapText="1"/>
    </xf>
    <xf numFmtId="0" fontId="15" fillId="7" borderId="4" xfId="0" applyFont="1" applyFill="1" applyBorder="1" applyAlignment="1">
      <alignment horizontal="center" vertical="center" wrapText="1"/>
    </xf>
    <xf numFmtId="0" fontId="15" fillId="7" borderId="5" xfId="0" applyFont="1" applyFill="1" applyBorder="1" applyAlignment="1">
      <alignment horizontal="center" vertical="center" wrapText="1"/>
    </xf>
    <xf numFmtId="0" fontId="1" fillId="7" borderId="12" xfId="0" applyFont="1" applyFill="1" applyBorder="1" applyAlignment="1">
      <alignment horizontal="left" vertical="top"/>
    </xf>
    <xf numFmtId="0" fontId="3" fillId="0" borderId="12" xfId="0" applyFont="1" applyBorder="1" applyAlignment="1">
      <alignment horizontal="left" vertical="top"/>
    </xf>
    <xf numFmtId="0" fontId="3" fillId="0" borderId="12" xfId="0" applyFont="1" applyBorder="1" applyAlignment="1">
      <alignment horizontal="left"/>
    </xf>
    <xf numFmtId="0" fontId="1" fillId="7" borderId="13" xfId="0" applyFont="1" applyFill="1" applyBorder="1" applyAlignment="1">
      <alignment horizontal="center" vertical="top"/>
    </xf>
    <xf numFmtId="0" fontId="1" fillId="7" borderId="14" xfId="0" applyFont="1" applyFill="1" applyBorder="1" applyAlignment="1">
      <alignment horizontal="center" vertical="top"/>
    </xf>
    <xf numFmtId="0" fontId="1" fillId="7" borderId="15" xfId="0" applyFont="1" applyFill="1" applyBorder="1" applyAlignment="1">
      <alignment horizontal="center" vertical="top"/>
    </xf>
    <xf numFmtId="0" fontId="1" fillId="7" borderId="12" xfId="0" applyFont="1" applyFill="1" applyBorder="1" applyAlignment="1">
      <alignment horizontal="center" wrapText="1"/>
    </xf>
    <xf numFmtId="0" fontId="1" fillId="7" borderId="12" xfId="0" applyFont="1" applyFill="1" applyBorder="1" applyAlignment="1">
      <alignment horizontal="left"/>
    </xf>
    <xf numFmtId="0" fontId="3" fillId="0" borderId="12" xfId="0" applyFont="1" applyBorder="1" applyAlignment="1">
      <alignment horizontal="center"/>
    </xf>
    <xf numFmtId="0" fontId="3" fillId="0" borderId="12" xfId="0" applyFont="1" applyBorder="1" applyAlignment="1">
      <alignment horizontal="left" vertical="top" wrapText="1"/>
    </xf>
    <xf numFmtId="0" fontId="3" fillId="0" borderId="12" xfId="0" applyFont="1" applyBorder="1" applyAlignment="1">
      <alignment horizontal="left" wrapText="1"/>
    </xf>
    <xf numFmtId="0" fontId="17" fillId="0" borderId="14" xfId="0" applyFont="1" applyBorder="1" applyAlignment="1">
      <alignment horizontal="center" wrapText="1"/>
    </xf>
    <xf numFmtId="0" fontId="17" fillId="0" borderId="15" xfId="0" applyFont="1" applyBorder="1" applyAlignment="1">
      <alignment horizontal="center" wrapText="1"/>
    </xf>
    <xf numFmtId="0" fontId="3" fillId="0" borderId="13" xfId="0" applyFont="1" applyBorder="1" applyAlignment="1">
      <alignment horizontal="left" wrapText="1"/>
    </xf>
    <xf numFmtId="0" fontId="3" fillId="0" borderId="14" xfId="0" applyFont="1" applyBorder="1" applyAlignment="1">
      <alignment horizontal="left" wrapText="1"/>
    </xf>
    <xf numFmtId="0" fontId="3" fillId="0" borderId="15" xfId="0" applyFont="1" applyBorder="1" applyAlignment="1">
      <alignment horizontal="left" wrapText="1"/>
    </xf>
    <xf numFmtId="0" fontId="1" fillId="7" borderId="13" xfId="0" applyFont="1" applyFill="1" applyBorder="1" applyAlignment="1">
      <alignment horizontal="left" vertical="top"/>
    </xf>
    <xf numFmtId="0" fontId="1" fillId="7" borderId="14" xfId="0" applyFont="1" applyFill="1" applyBorder="1" applyAlignment="1">
      <alignment horizontal="left" vertical="top"/>
    </xf>
    <xf numFmtId="0" fontId="1" fillId="7" borderId="15" xfId="0" applyFont="1" applyFill="1" applyBorder="1" applyAlignment="1">
      <alignment horizontal="left" vertical="top"/>
    </xf>
    <xf numFmtId="0" fontId="1" fillId="0" borderId="12" xfId="0" applyFont="1" applyBorder="1" applyAlignment="1">
      <alignment horizontal="left" vertical="top"/>
    </xf>
    <xf numFmtId="0" fontId="1" fillId="7" borderId="16" xfId="0" applyFont="1" applyFill="1" applyBorder="1" applyAlignment="1">
      <alignment horizontal="left" vertical="top" wrapText="1"/>
    </xf>
    <xf numFmtId="0" fontId="1" fillId="7" borderId="11" xfId="0" applyFont="1" applyFill="1" applyBorder="1" applyAlignment="1">
      <alignment horizontal="left" vertical="top" wrapText="1"/>
    </xf>
    <xf numFmtId="0" fontId="1" fillId="7" borderId="40" xfId="0" applyFont="1" applyFill="1" applyBorder="1" applyAlignment="1">
      <alignment horizontal="left" vertical="top" wrapText="1"/>
    </xf>
    <xf numFmtId="0" fontId="1" fillId="7" borderId="37" xfId="0" applyFont="1" applyFill="1" applyBorder="1" applyAlignment="1">
      <alignment horizontal="left" vertical="top" wrapText="1"/>
    </xf>
    <xf numFmtId="0" fontId="1" fillId="7" borderId="41" xfId="0" applyFont="1" applyFill="1" applyBorder="1" applyAlignment="1">
      <alignment horizontal="left" vertical="top" wrapText="1"/>
    </xf>
    <xf numFmtId="0" fontId="1" fillId="7" borderId="39" xfId="0" applyFont="1" applyFill="1" applyBorder="1" applyAlignment="1">
      <alignment horizontal="left" vertical="top" wrapText="1"/>
    </xf>
    <xf numFmtId="0" fontId="1" fillId="7" borderId="12" xfId="0" applyFont="1" applyFill="1" applyBorder="1" applyAlignment="1">
      <alignment horizontal="center" vertical="top"/>
    </xf>
    <xf numFmtId="0" fontId="3" fillId="0" borderId="13" xfId="0" applyFont="1" applyBorder="1" applyAlignment="1">
      <alignment horizontal="left"/>
    </xf>
    <xf numFmtId="0" fontId="3" fillId="0" borderId="14" xfId="0" applyFont="1" applyBorder="1" applyAlignment="1">
      <alignment horizontal="left"/>
    </xf>
    <xf numFmtId="0" fontId="3" fillId="0" borderId="15" xfId="0" applyFont="1" applyBorder="1" applyAlignment="1">
      <alignment horizontal="left"/>
    </xf>
    <xf numFmtId="0" fontId="3" fillId="0" borderId="14" xfId="0" applyFont="1" applyBorder="1" applyAlignment="1">
      <alignment horizontal="center"/>
    </xf>
    <xf numFmtId="0" fontId="1" fillId="0" borderId="13" xfId="0" applyFont="1" applyBorder="1" applyAlignment="1">
      <alignment horizontal="left" vertical="top" wrapText="1"/>
    </xf>
    <xf numFmtId="0" fontId="1" fillId="0" borderId="15" xfId="0" applyFont="1" applyBorder="1" applyAlignment="1">
      <alignment horizontal="left" vertical="top" wrapText="1"/>
    </xf>
    <xf numFmtId="164" fontId="1" fillId="7" borderId="13" xfId="2" applyNumberFormat="1" applyFont="1" applyFill="1" applyBorder="1" applyAlignment="1">
      <alignment horizontal="center" vertical="top"/>
    </xf>
    <xf numFmtId="164" fontId="1" fillId="7" borderId="15" xfId="2" applyNumberFormat="1" applyFont="1" applyFill="1" applyBorder="1" applyAlignment="1">
      <alignment horizontal="center" vertical="top"/>
    </xf>
    <xf numFmtId="164" fontId="1" fillId="5" borderId="13" xfId="2" applyNumberFormat="1" applyFont="1" applyFill="1" applyBorder="1" applyAlignment="1">
      <alignment horizontal="center" vertical="top"/>
    </xf>
    <xf numFmtId="164" fontId="1" fillId="5" borderId="15" xfId="2" applyNumberFormat="1" applyFont="1" applyFill="1" applyBorder="1" applyAlignment="1">
      <alignment horizontal="center" vertical="top"/>
    </xf>
    <xf numFmtId="0" fontId="3" fillId="0" borderId="15" xfId="0" applyFont="1" applyBorder="1" applyAlignment="1">
      <alignment horizontal="center" wrapText="1"/>
    </xf>
    <xf numFmtId="0" fontId="1" fillId="0" borderId="12" xfId="0" applyFont="1" applyBorder="1" applyAlignment="1">
      <alignment horizontal="left"/>
    </xf>
    <xf numFmtId="0" fontId="5" fillId="6" borderId="0" xfId="0" applyFont="1" applyFill="1" applyAlignment="1">
      <alignment horizontal="left" vertical="center" wrapText="1"/>
    </xf>
    <xf numFmtId="0" fontId="1" fillId="7" borderId="13" xfId="0" applyFont="1" applyFill="1" applyBorder="1" applyAlignment="1">
      <alignment horizontal="left" vertical="top" wrapText="1"/>
    </xf>
    <xf numFmtId="0" fontId="1" fillId="7" borderId="14" xfId="0" applyFont="1" applyFill="1" applyBorder="1" applyAlignment="1">
      <alignment horizontal="left" vertical="top" wrapText="1"/>
    </xf>
    <xf numFmtId="0" fontId="1" fillId="7" borderId="15" xfId="0" applyFont="1" applyFill="1" applyBorder="1" applyAlignment="1">
      <alignment horizontal="left" vertical="top" wrapText="1"/>
    </xf>
    <xf numFmtId="0" fontId="1" fillId="8" borderId="13" xfId="0" applyFont="1" applyFill="1" applyBorder="1" applyAlignment="1">
      <alignment horizontal="left" vertical="top" wrapText="1"/>
    </xf>
    <xf numFmtId="0" fontId="1" fillId="8" borderId="14" xfId="0" applyFont="1" applyFill="1" applyBorder="1" applyAlignment="1">
      <alignment horizontal="left" vertical="top" wrapText="1"/>
    </xf>
    <xf numFmtId="0" fontId="1" fillId="8" borderId="15" xfId="0" applyFont="1" applyFill="1" applyBorder="1" applyAlignment="1">
      <alignment horizontal="left" vertical="top" wrapText="1"/>
    </xf>
    <xf numFmtId="0" fontId="3" fillId="5" borderId="12" xfId="0" applyFont="1" applyFill="1" applyBorder="1" applyAlignment="1">
      <alignment horizontal="left"/>
    </xf>
    <xf numFmtId="0" fontId="3" fillId="0" borderId="2" xfId="0" applyFont="1" applyBorder="1" applyAlignment="1">
      <alignment horizontal="left"/>
    </xf>
    <xf numFmtId="0" fontId="1" fillId="0" borderId="12" xfId="0" applyFont="1" applyBorder="1" applyAlignment="1">
      <alignment horizontal="left" vertical="top" wrapText="1"/>
    </xf>
    <xf numFmtId="0" fontId="3" fillId="0" borderId="0" xfId="0" applyFont="1" applyAlignment="1">
      <alignment horizontal="left" vertical="top"/>
    </xf>
    <xf numFmtId="0" fontId="2" fillId="7" borderId="8" xfId="0" applyFont="1" applyFill="1" applyBorder="1" applyAlignment="1">
      <alignment horizontal="left" vertical="top" wrapText="1"/>
    </xf>
    <xf numFmtId="0" fontId="2" fillId="7" borderId="9" xfId="0" applyFont="1" applyFill="1" applyBorder="1" applyAlignment="1">
      <alignment horizontal="left" vertical="top" wrapText="1"/>
    </xf>
    <xf numFmtId="0" fontId="2" fillId="7" borderId="10" xfId="0" applyFont="1" applyFill="1" applyBorder="1" applyAlignment="1">
      <alignment horizontal="left" vertical="top" wrapText="1"/>
    </xf>
    <xf numFmtId="0" fontId="3" fillId="0" borderId="0" xfId="0" applyFont="1" applyAlignment="1">
      <alignment horizontal="center"/>
    </xf>
    <xf numFmtId="0" fontId="1" fillId="7" borderId="13" xfId="0" applyFont="1" applyFill="1" applyBorder="1" applyAlignment="1">
      <alignment horizontal="left" vertical="center"/>
    </xf>
    <xf numFmtId="0" fontId="1" fillId="7" borderId="14" xfId="0" applyFont="1" applyFill="1" applyBorder="1" applyAlignment="1">
      <alignment horizontal="left" vertical="center"/>
    </xf>
    <xf numFmtId="0" fontId="1" fillId="7" borderId="15" xfId="0" applyFont="1" applyFill="1" applyBorder="1" applyAlignment="1">
      <alignment horizontal="left" vertical="center"/>
    </xf>
    <xf numFmtId="0" fontId="2" fillId="7" borderId="13" xfId="0" applyFont="1" applyFill="1" applyBorder="1" applyAlignment="1">
      <alignment horizontal="left" vertical="top" wrapText="1"/>
    </xf>
    <xf numFmtId="0" fontId="2" fillId="7" borderId="14" xfId="0" applyFont="1" applyFill="1" applyBorder="1" applyAlignment="1">
      <alignment horizontal="left" vertical="top" wrapText="1"/>
    </xf>
    <xf numFmtId="0" fontId="2" fillId="7" borderId="30" xfId="0" applyFont="1" applyFill="1" applyBorder="1" applyAlignment="1">
      <alignment horizontal="left" vertical="top" wrapText="1"/>
    </xf>
    <xf numFmtId="0" fontId="2" fillId="7" borderId="31" xfId="0" applyFont="1" applyFill="1" applyBorder="1" applyAlignment="1">
      <alignment horizontal="left" vertical="top" wrapText="1"/>
    </xf>
    <xf numFmtId="0" fontId="2" fillId="7" borderId="24" xfId="0" applyFont="1" applyFill="1" applyBorder="1" applyAlignment="1">
      <alignment horizontal="left" vertical="top" wrapText="1"/>
    </xf>
    <xf numFmtId="0" fontId="2" fillId="7" borderId="32" xfId="0" applyFont="1" applyFill="1" applyBorder="1" applyAlignment="1">
      <alignment horizontal="left" vertical="top" wrapText="1"/>
    </xf>
    <xf numFmtId="0" fontId="2" fillId="7" borderId="23" xfId="0" applyFont="1" applyFill="1" applyBorder="1" applyAlignment="1">
      <alignment horizontal="left" vertical="top" wrapText="1"/>
    </xf>
    <xf numFmtId="0" fontId="2" fillId="7" borderId="25" xfId="0" applyFont="1" applyFill="1" applyBorder="1" applyAlignment="1">
      <alignment horizontal="left" vertical="top" wrapText="1"/>
    </xf>
    <xf numFmtId="0" fontId="12" fillId="7" borderId="18" xfId="0" applyFont="1" applyFill="1" applyBorder="1" applyAlignment="1">
      <alignment horizontal="left" vertical="top" wrapText="1"/>
    </xf>
    <xf numFmtId="0" fontId="12" fillId="7" borderId="17" xfId="0" applyFont="1" applyFill="1" applyBorder="1" applyAlignment="1">
      <alignment horizontal="left" vertical="top" wrapText="1"/>
    </xf>
    <xf numFmtId="0" fontId="12" fillId="7" borderId="19" xfId="0" applyFont="1" applyFill="1" applyBorder="1" applyAlignment="1">
      <alignment horizontal="left" vertical="top" wrapText="1"/>
    </xf>
    <xf numFmtId="0" fontId="12" fillId="7" borderId="33" xfId="0" applyFont="1" applyFill="1" applyBorder="1" applyAlignment="1">
      <alignment horizontal="left" vertical="top" wrapText="1"/>
    </xf>
    <xf numFmtId="0" fontId="12" fillId="7" borderId="0" xfId="0" applyFont="1" applyFill="1" applyAlignment="1">
      <alignment horizontal="left" vertical="top" wrapText="1"/>
    </xf>
    <xf numFmtId="0" fontId="12" fillId="7" borderId="34" xfId="0" applyFont="1" applyFill="1" applyBorder="1" applyAlignment="1">
      <alignment horizontal="left" vertical="top" wrapText="1"/>
    </xf>
    <xf numFmtId="0" fontId="12" fillId="7" borderId="35" xfId="0" applyFont="1" applyFill="1" applyBorder="1" applyAlignment="1">
      <alignment horizontal="left" vertical="top" wrapText="1"/>
    </xf>
    <xf numFmtId="0" fontId="12" fillId="7" borderId="26" xfId="0" applyFont="1" applyFill="1" applyBorder="1" applyAlignment="1">
      <alignment horizontal="left" vertical="top" wrapText="1"/>
    </xf>
    <xf numFmtId="0" fontId="12" fillId="7" borderId="36" xfId="0" applyFont="1" applyFill="1" applyBorder="1" applyAlignment="1">
      <alignment horizontal="left" vertical="top" wrapText="1"/>
    </xf>
    <xf numFmtId="0" fontId="3" fillId="0" borderId="0" xfId="0" applyFont="1" applyAlignment="1">
      <alignment horizontal="left"/>
    </xf>
    <xf numFmtId="0" fontId="2" fillId="7" borderId="20" xfId="0" applyFont="1" applyFill="1" applyBorder="1" applyAlignment="1">
      <alignment horizontal="left" vertical="top" wrapText="1"/>
    </xf>
    <xf numFmtId="0" fontId="2" fillId="7" borderId="21" xfId="0" applyFont="1" applyFill="1" applyBorder="1" applyAlignment="1">
      <alignment horizontal="left" vertical="top" wrapText="1"/>
    </xf>
    <xf numFmtId="0" fontId="2" fillId="7" borderId="22" xfId="0" applyFont="1" applyFill="1" applyBorder="1" applyAlignment="1">
      <alignment horizontal="left" vertical="top" wrapText="1"/>
    </xf>
    <xf numFmtId="0" fontId="4" fillId="0" borderId="0" xfId="0" applyFont="1" applyAlignment="1">
      <alignment horizontal="left" vertical="center"/>
    </xf>
    <xf numFmtId="49" fontId="2" fillId="7" borderId="8" xfId="0" applyNumberFormat="1" applyFont="1" applyFill="1" applyBorder="1" applyAlignment="1">
      <alignment horizontal="left" vertical="top" wrapText="1"/>
    </xf>
    <xf numFmtId="49" fontId="2" fillId="7" borderId="9" xfId="0" applyNumberFormat="1" applyFont="1" applyFill="1" applyBorder="1" applyAlignment="1">
      <alignment horizontal="left" vertical="top" wrapText="1"/>
    </xf>
    <xf numFmtId="49" fontId="2" fillId="7" borderId="10" xfId="0" applyNumberFormat="1" applyFont="1" applyFill="1" applyBorder="1" applyAlignment="1">
      <alignment horizontal="left" vertical="top" wrapText="1"/>
    </xf>
    <xf numFmtId="14" fontId="2" fillId="7" borderId="8" xfId="0" applyNumberFormat="1" applyFont="1" applyFill="1" applyBorder="1" applyAlignment="1">
      <alignment horizontal="left" vertical="top" wrapText="1"/>
    </xf>
    <xf numFmtId="0" fontId="2" fillId="8" borderId="8" xfId="0" applyFont="1" applyFill="1" applyBorder="1" applyAlignment="1">
      <alignment horizontal="left" vertical="top" wrapText="1"/>
    </xf>
    <xf numFmtId="0" fontId="2" fillId="8" borderId="9" xfId="0" applyFont="1" applyFill="1" applyBorder="1" applyAlignment="1">
      <alignment horizontal="left" vertical="top" wrapText="1"/>
    </xf>
    <xf numFmtId="0" fontId="2" fillId="8" borderId="10" xfId="0" applyFont="1" applyFill="1" applyBorder="1" applyAlignment="1">
      <alignment horizontal="left" vertical="top" wrapText="1"/>
    </xf>
    <xf numFmtId="0" fontId="1" fillId="7" borderId="14" xfId="0" applyFont="1" applyFill="1" applyBorder="1" applyAlignment="1">
      <alignment horizontal="center"/>
    </xf>
    <xf numFmtId="0" fontId="1" fillId="7" borderId="2" xfId="0" applyFont="1" applyFill="1" applyBorder="1" applyAlignment="1">
      <alignment horizontal="center"/>
    </xf>
    <xf numFmtId="0" fontId="2" fillId="7" borderId="27" xfId="0" applyFont="1" applyFill="1" applyBorder="1" applyAlignment="1">
      <alignment horizontal="left" vertical="top" wrapText="1"/>
    </xf>
    <xf numFmtId="0" fontId="2" fillId="7" borderId="15" xfId="0" applyFont="1" applyFill="1" applyBorder="1" applyAlignment="1">
      <alignment horizontal="left" vertical="top" wrapText="1"/>
    </xf>
    <xf numFmtId="0" fontId="2" fillId="7" borderId="28" xfId="0" applyFont="1" applyFill="1" applyBorder="1" applyAlignment="1">
      <alignment horizontal="left" vertical="top" wrapText="1"/>
    </xf>
    <xf numFmtId="0" fontId="2" fillId="7" borderId="29" xfId="0" applyFont="1" applyFill="1" applyBorder="1" applyAlignment="1">
      <alignment horizontal="left" vertical="top" wrapText="1"/>
    </xf>
    <xf numFmtId="164" fontId="1" fillId="7" borderId="12" xfId="2" applyNumberFormat="1" applyFont="1" applyFill="1" applyBorder="1" applyAlignment="1">
      <alignment horizontal="right"/>
    </xf>
    <xf numFmtId="164" fontId="1" fillId="5" borderId="12" xfId="2" applyNumberFormat="1" applyFont="1" applyFill="1" applyBorder="1" applyAlignment="1">
      <alignment horizontal="right"/>
    </xf>
    <xf numFmtId="164" fontId="3" fillId="5" borderId="12" xfId="2" applyNumberFormat="1" applyFont="1" applyFill="1" applyBorder="1" applyAlignment="1">
      <alignment horizontal="right"/>
    </xf>
    <xf numFmtId="0" fontId="11" fillId="0" borderId="0" xfId="0" applyFont="1" applyAlignment="1">
      <alignment horizontal="left"/>
    </xf>
    <xf numFmtId="0" fontId="3" fillId="5" borderId="13" xfId="0" applyFont="1" applyFill="1" applyBorder="1" applyAlignment="1">
      <alignment horizontal="center" vertical="top"/>
    </xf>
    <xf numFmtId="0" fontId="3" fillId="5" borderId="15" xfId="0" applyFont="1" applyFill="1" applyBorder="1" applyAlignment="1">
      <alignment horizontal="center" vertical="top"/>
    </xf>
    <xf numFmtId="0" fontId="3" fillId="5" borderId="13" xfId="0" applyFont="1" applyFill="1" applyBorder="1" applyAlignment="1">
      <alignment horizontal="left" vertical="top"/>
    </xf>
    <xf numFmtId="0" fontId="3" fillId="5" borderId="14" xfId="0" applyFont="1" applyFill="1" applyBorder="1" applyAlignment="1">
      <alignment horizontal="left" vertical="top"/>
    </xf>
    <xf numFmtId="0" fontId="3" fillId="5" borderId="15" xfId="0" applyFont="1" applyFill="1" applyBorder="1" applyAlignment="1">
      <alignment horizontal="left" vertical="top"/>
    </xf>
    <xf numFmtId="0" fontId="13" fillId="7" borderId="3" xfId="0" applyFont="1" applyFill="1" applyBorder="1" applyAlignment="1">
      <alignment horizontal="center" vertical="center"/>
    </xf>
    <xf numFmtId="0" fontId="13" fillId="7" borderId="4" xfId="0" applyFont="1" applyFill="1" applyBorder="1" applyAlignment="1">
      <alignment horizontal="center" vertical="center"/>
    </xf>
    <xf numFmtId="0" fontId="13" fillId="7" borderId="5" xfId="0" applyFont="1" applyFill="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3" fillId="0" borderId="3" xfId="0" applyFont="1" applyBorder="1" applyAlignment="1">
      <alignment horizontal="center" vertical="top"/>
    </xf>
    <xf numFmtId="0" fontId="3" fillId="0" borderId="5" xfId="0" applyFont="1" applyBorder="1" applyAlignment="1">
      <alignment horizontal="center" vertical="top"/>
    </xf>
    <xf numFmtId="0" fontId="15" fillId="7" borderId="12" xfId="0" applyFont="1" applyFill="1" applyBorder="1" applyAlignment="1">
      <alignment horizontal="left" vertical="center" wrapText="1"/>
    </xf>
    <xf numFmtId="0" fontId="16" fillId="8" borderId="3" xfId="0" applyFont="1" applyFill="1" applyBorder="1" applyAlignment="1">
      <alignment horizontal="center" vertical="center"/>
    </xf>
    <xf numFmtId="0" fontId="16" fillId="8" borderId="4" xfId="0" applyFont="1" applyFill="1" applyBorder="1" applyAlignment="1">
      <alignment horizontal="center" vertical="center"/>
    </xf>
    <xf numFmtId="0" fontId="16" fillId="8" borderId="5" xfId="0" applyFont="1" applyFill="1" applyBorder="1" applyAlignment="1">
      <alignment horizontal="center" vertical="center"/>
    </xf>
    <xf numFmtId="0" fontId="2" fillId="9" borderId="12" xfId="0" applyFont="1" applyFill="1" applyBorder="1" applyAlignment="1">
      <alignment horizontal="left" vertical="center" wrapText="1"/>
    </xf>
    <xf numFmtId="0" fontId="2" fillId="9" borderId="12" xfId="0" applyFont="1" applyFill="1" applyBorder="1" applyAlignment="1">
      <alignment horizontal="left" vertical="center"/>
    </xf>
    <xf numFmtId="0" fontId="2" fillId="9" borderId="15" xfId="0" applyFont="1" applyFill="1" applyBorder="1" applyAlignment="1">
      <alignment horizontal="left" vertical="center" wrapText="1"/>
    </xf>
    <xf numFmtId="0" fontId="2" fillId="9" borderId="13" xfId="0" applyFont="1" applyFill="1" applyBorder="1" applyAlignment="1">
      <alignment horizontal="left" vertical="top" wrapText="1"/>
    </xf>
    <xf numFmtId="0" fontId="2" fillId="9" borderId="15" xfId="0" applyFont="1" applyFill="1" applyBorder="1" applyAlignment="1">
      <alignment horizontal="left" vertical="top" wrapText="1"/>
    </xf>
    <xf numFmtId="0" fontId="1" fillId="0" borderId="3" xfId="0" applyFont="1" applyBorder="1" applyAlignment="1">
      <alignment horizontal="center" vertical="center"/>
    </xf>
    <xf numFmtId="0" fontId="2" fillId="9" borderId="13" xfId="0" applyFont="1" applyFill="1" applyBorder="1" applyAlignment="1">
      <alignment horizontal="left" vertical="center"/>
    </xf>
    <xf numFmtId="0" fontId="13" fillId="7" borderId="12" xfId="0" applyFont="1" applyFill="1" applyBorder="1" applyAlignment="1">
      <alignment horizontal="left" vertical="center"/>
    </xf>
    <xf numFmtId="164" fontId="1" fillId="5" borderId="4" xfId="2" applyNumberFormat="1" applyFont="1" applyFill="1" applyBorder="1"/>
    <xf numFmtId="164" fontId="1" fillId="5" borderId="37" xfId="2" applyNumberFormat="1" applyFont="1" applyFill="1" applyBorder="1"/>
  </cellXfs>
  <cellStyles count="3">
    <cellStyle name="Comma" xfId="2" builtinId="3"/>
    <cellStyle name="Hyperlink" xfId="1" builtinId="8"/>
    <cellStyle name="Normal" xfId="0" builtinId="0"/>
  </cellStyles>
  <dxfs count="61">
    <dxf>
      <font>
        <color rgb="FFC00000"/>
      </font>
      <fill>
        <patternFill>
          <bgColor rgb="FFFFABAB"/>
        </patternFill>
      </fill>
    </dxf>
    <dxf>
      <font>
        <color rgb="FF006100"/>
      </font>
      <fill>
        <patternFill>
          <bgColor rgb="FFC6EFCE"/>
        </patternFill>
      </fill>
    </dxf>
    <dxf>
      <font>
        <color rgb="FFC00000"/>
      </font>
      <fill>
        <patternFill>
          <bgColor rgb="FFFFABAB"/>
        </patternFill>
      </fill>
    </dxf>
    <dxf>
      <font>
        <color rgb="FF006100"/>
      </font>
      <fill>
        <patternFill>
          <bgColor rgb="FFC6EFCE"/>
        </patternFill>
      </fill>
    </dxf>
    <dxf>
      <font>
        <color rgb="FFC00000"/>
      </font>
      <fill>
        <patternFill>
          <bgColor rgb="FFFFABAB"/>
        </patternFill>
      </fill>
    </dxf>
    <dxf>
      <font>
        <color rgb="FF006100"/>
      </font>
      <fill>
        <patternFill>
          <bgColor rgb="FFC6EFCE"/>
        </patternFill>
      </fill>
    </dxf>
    <dxf>
      <font>
        <color rgb="FFC00000"/>
      </font>
      <fill>
        <patternFill>
          <bgColor rgb="FFFFABAB"/>
        </patternFill>
      </fill>
    </dxf>
    <dxf>
      <font>
        <color rgb="FF006100"/>
      </font>
      <fill>
        <patternFill>
          <bgColor rgb="FFC6EFCE"/>
        </patternFill>
      </fill>
    </dxf>
    <dxf>
      <font>
        <color rgb="FFC00000"/>
      </font>
      <fill>
        <patternFill>
          <bgColor rgb="FFFFABAB"/>
        </patternFill>
      </fill>
    </dxf>
    <dxf>
      <font>
        <color rgb="FF006100"/>
      </font>
      <fill>
        <patternFill>
          <bgColor rgb="FFC6EFCE"/>
        </patternFill>
      </fill>
    </dxf>
    <dxf>
      <font>
        <color rgb="FFC00000"/>
      </font>
      <fill>
        <patternFill>
          <bgColor rgb="FFFFABAB"/>
        </patternFill>
      </fill>
    </dxf>
    <dxf>
      <font>
        <color rgb="FF006100"/>
      </font>
      <fill>
        <patternFill>
          <bgColor rgb="FFC6EFCE"/>
        </patternFill>
      </fill>
    </dxf>
    <dxf>
      <font>
        <color rgb="FFC00000"/>
      </font>
      <fill>
        <patternFill>
          <bgColor rgb="FFFFABAB"/>
        </patternFill>
      </fill>
    </dxf>
    <dxf>
      <font>
        <color rgb="FF006100"/>
      </font>
      <fill>
        <patternFill>
          <bgColor rgb="FFC6EFCE"/>
        </patternFill>
      </fill>
    </dxf>
    <dxf>
      <font>
        <color rgb="FFC00000"/>
      </font>
      <fill>
        <patternFill>
          <bgColor rgb="FFFFABAB"/>
        </patternFill>
      </fill>
    </dxf>
    <dxf>
      <font>
        <color rgb="FF006100"/>
      </font>
      <fill>
        <patternFill>
          <bgColor rgb="FFC6EFCE"/>
        </patternFill>
      </fill>
    </dxf>
    <dxf>
      <font>
        <color rgb="FFC00000"/>
      </font>
      <fill>
        <patternFill>
          <bgColor rgb="FFFFABAB"/>
        </patternFill>
      </fill>
    </dxf>
    <dxf>
      <font>
        <color rgb="FF006100"/>
      </font>
      <fill>
        <patternFill>
          <bgColor rgb="FFC6EFCE"/>
        </patternFill>
      </fill>
    </dxf>
    <dxf>
      <font>
        <color rgb="FFC00000"/>
      </font>
      <fill>
        <patternFill>
          <bgColor rgb="FFFFABAB"/>
        </patternFill>
      </fill>
    </dxf>
    <dxf>
      <font>
        <color rgb="FF006100"/>
      </font>
      <fill>
        <patternFill>
          <bgColor rgb="FFC6EFCE"/>
        </patternFill>
      </fill>
    </dxf>
    <dxf>
      <font>
        <color rgb="FFC00000"/>
      </font>
      <fill>
        <patternFill>
          <bgColor rgb="FFFFABAB"/>
        </patternFill>
      </fill>
    </dxf>
    <dxf>
      <font>
        <color rgb="FF006100"/>
      </font>
      <fill>
        <patternFill>
          <bgColor rgb="FFC6EFCE"/>
        </patternFill>
      </fill>
    </dxf>
    <dxf>
      <font>
        <color rgb="FF006100"/>
      </font>
      <fill>
        <patternFill>
          <bgColor rgb="FFC6EFCE"/>
        </patternFill>
      </fill>
    </dxf>
    <dxf>
      <font>
        <color rgb="FFC00000"/>
      </font>
      <fill>
        <patternFill>
          <bgColor rgb="FFFFABAB"/>
        </patternFill>
      </fill>
    </dxf>
    <dxf>
      <font>
        <color rgb="FFC00000"/>
      </font>
      <fill>
        <patternFill>
          <bgColor rgb="FFFFABAB"/>
        </patternFill>
      </fill>
    </dxf>
    <dxf>
      <font>
        <color rgb="FF006100"/>
      </font>
      <fill>
        <patternFill>
          <bgColor rgb="FFC6EFCE"/>
        </patternFill>
      </fill>
    </dxf>
    <dxf>
      <font>
        <color rgb="FFC00000"/>
      </font>
      <fill>
        <patternFill>
          <bgColor rgb="FFFFABAB"/>
        </patternFill>
      </fill>
    </dxf>
    <dxf>
      <font>
        <color rgb="FF006100"/>
      </font>
      <fill>
        <patternFill>
          <bgColor rgb="FFC6EFCE"/>
        </patternFill>
      </fill>
    </dxf>
    <dxf>
      <font>
        <color rgb="FFC00000"/>
      </font>
      <fill>
        <patternFill>
          <bgColor rgb="FFFFABAB"/>
        </patternFill>
      </fill>
    </dxf>
    <dxf>
      <font>
        <color rgb="FF006100"/>
      </font>
      <fill>
        <patternFill>
          <bgColor rgb="FFC6EFCE"/>
        </patternFill>
      </fill>
    </dxf>
    <dxf>
      <font>
        <color rgb="FFC00000"/>
      </font>
      <fill>
        <patternFill>
          <bgColor rgb="FFFFABAB"/>
        </patternFill>
      </fill>
    </dxf>
    <dxf>
      <font>
        <color rgb="FF006100"/>
      </font>
      <fill>
        <patternFill>
          <bgColor rgb="FFC6EFCE"/>
        </patternFill>
      </fill>
    </dxf>
    <dxf>
      <font>
        <color rgb="FFC00000"/>
      </font>
      <fill>
        <patternFill>
          <bgColor rgb="FFFFABAB"/>
        </patternFill>
      </fill>
    </dxf>
    <dxf>
      <font>
        <color rgb="FF006100"/>
      </font>
      <fill>
        <patternFill>
          <bgColor rgb="FFC6EFCE"/>
        </patternFill>
      </fill>
    </dxf>
    <dxf>
      <font>
        <color rgb="FFC00000"/>
      </font>
      <fill>
        <patternFill>
          <bgColor rgb="FFFFABAB"/>
        </patternFill>
      </fill>
    </dxf>
    <dxf>
      <font>
        <color rgb="FF006100"/>
      </font>
      <fill>
        <patternFill>
          <bgColor rgb="FFC6EFCE"/>
        </patternFill>
      </fill>
    </dxf>
    <dxf>
      <font>
        <color rgb="FFC00000"/>
      </font>
      <fill>
        <patternFill>
          <bgColor rgb="FFFFABAB"/>
        </patternFill>
      </fill>
    </dxf>
    <dxf>
      <font>
        <color rgb="FF006100"/>
      </font>
      <fill>
        <patternFill>
          <bgColor rgb="FFC6EFCE"/>
        </patternFill>
      </fill>
    </dxf>
    <dxf>
      <font>
        <color rgb="FF006100"/>
      </font>
      <fill>
        <patternFill>
          <bgColor rgb="FFC6EFCE"/>
        </patternFill>
      </fill>
    </dxf>
    <dxf>
      <font>
        <color rgb="FFC00000"/>
      </font>
      <fill>
        <patternFill>
          <bgColor rgb="FFFFABAB"/>
        </patternFill>
      </fill>
    </dxf>
    <dxf>
      <font>
        <color rgb="FF006100"/>
      </font>
      <fill>
        <patternFill>
          <bgColor rgb="FFC6EFCE"/>
        </patternFill>
      </fill>
    </dxf>
    <dxf>
      <font>
        <color rgb="FFC00000"/>
      </font>
      <fill>
        <patternFill>
          <bgColor rgb="FFFFABAB"/>
        </patternFill>
      </fill>
    </dxf>
    <dxf>
      <font>
        <color rgb="FFC00000"/>
      </font>
      <fill>
        <patternFill>
          <bgColor rgb="FFFFABAB"/>
        </patternFill>
      </fill>
    </dxf>
    <dxf>
      <font>
        <color rgb="FF006100"/>
      </font>
      <fill>
        <patternFill>
          <bgColor rgb="FFC6EFCE"/>
        </patternFill>
      </fill>
    </dxf>
    <dxf>
      <font>
        <color rgb="FFC00000"/>
      </font>
      <fill>
        <patternFill>
          <bgColor rgb="FFFFABAB"/>
        </patternFill>
      </fill>
    </dxf>
    <dxf>
      <font>
        <color rgb="FF006100"/>
      </font>
      <fill>
        <patternFill>
          <bgColor rgb="FFC6EFCE"/>
        </patternFill>
      </fill>
    </dxf>
    <dxf>
      <font>
        <color rgb="FFC00000"/>
      </font>
      <fill>
        <patternFill>
          <bgColor rgb="FFFFABAB"/>
        </patternFill>
      </fill>
    </dxf>
    <dxf>
      <font>
        <color rgb="FF006100"/>
      </font>
      <fill>
        <patternFill>
          <bgColor rgb="FFC6EFCE"/>
        </patternFill>
      </fill>
    </dxf>
    <dxf>
      <font>
        <color rgb="FF006100"/>
      </font>
      <fill>
        <patternFill>
          <bgColor rgb="FFC6EFCE"/>
        </patternFill>
      </fill>
    </dxf>
    <dxf>
      <font>
        <color rgb="FFC00000"/>
      </font>
      <fill>
        <patternFill>
          <bgColor rgb="FFFFABAB"/>
        </patternFill>
      </fill>
    </dxf>
    <dxf>
      <font>
        <color rgb="FFC00000"/>
      </font>
      <fill>
        <patternFill>
          <bgColor rgb="FFFFABAB"/>
        </patternFill>
      </fill>
    </dxf>
    <dxf>
      <font>
        <color rgb="FF006100"/>
      </font>
      <fill>
        <patternFill>
          <bgColor rgb="FFC6EFCE"/>
        </patternFill>
      </fill>
    </dxf>
    <dxf>
      <font>
        <color rgb="FFC00000"/>
      </font>
      <fill>
        <patternFill>
          <bgColor rgb="FFFFABAB"/>
        </patternFill>
      </fill>
    </dxf>
    <dxf>
      <font>
        <color rgb="FF006100"/>
      </font>
      <fill>
        <patternFill>
          <bgColor rgb="FFC6EFCE"/>
        </patternFill>
      </fill>
    </dxf>
    <dxf>
      <font>
        <color rgb="FF006100"/>
      </font>
      <fill>
        <patternFill>
          <bgColor rgb="FFC6EFCE"/>
        </patternFill>
      </fill>
    </dxf>
    <dxf>
      <font>
        <color rgb="FFC00000"/>
      </font>
      <fill>
        <patternFill>
          <bgColor rgb="FFFFABAB"/>
        </patternFill>
      </fill>
    </dxf>
    <dxf>
      <font>
        <color rgb="FF006100"/>
      </font>
      <fill>
        <patternFill>
          <bgColor rgb="FFC6EFCE"/>
        </patternFill>
      </fill>
    </dxf>
    <dxf>
      <font>
        <color rgb="FFC00000"/>
      </font>
      <fill>
        <patternFill>
          <bgColor rgb="FFFFABAB"/>
        </patternFill>
      </fill>
    </dxf>
    <dxf>
      <font>
        <color rgb="FF006100"/>
      </font>
      <fill>
        <patternFill>
          <bgColor rgb="FFC6EFCE"/>
        </patternFill>
      </fill>
    </dxf>
    <dxf>
      <font>
        <color rgb="FFC00000"/>
      </font>
      <fill>
        <patternFill>
          <bgColor rgb="FFFFABAB"/>
        </patternFill>
      </fill>
    </dxf>
    <dxf>
      <font>
        <color rgb="FF9C0006"/>
      </font>
      <fill>
        <patternFill>
          <bgColor rgb="FFFFC7CE"/>
        </patternFill>
      </fill>
    </dxf>
  </dxfs>
  <tableStyles count="0" defaultTableStyle="TableStyleMedium2" defaultPivotStyle="PivotStyleLight16"/>
  <colors>
    <mruColors>
      <color rgb="FFFFFFCC"/>
      <color rgb="FFDBDBDB"/>
      <color rgb="FF34552A"/>
      <color rgb="FFFFABAB"/>
      <color rgb="FF253C92"/>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28222</xdr:colOff>
      <xdr:row>3</xdr:row>
      <xdr:rowOff>183444</xdr:rowOff>
    </xdr:from>
    <xdr:ext cx="4016899" cy="498776"/>
    <xdr:pic>
      <xdr:nvPicPr>
        <xdr:cNvPr id="2" name="Picture 1">
          <a:extLst>
            <a:ext uri="{FF2B5EF4-FFF2-40B4-BE49-F238E27FC236}">
              <a16:creationId xmlns:a16="http://schemas.microsoft.com/office/drawing/2014/main" id="{1D9C2EC9-2AE6-40A5-ACAC-1EAF791B732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4922" y="735894"/>
          <a:ext cx="4016899" cy="498776"/>
        </a:xfrm>
        <a:prstGeom prst="rect">
          <a:avLst/>
        </a:prstGeom>
        <a:noFill/>
        <a:ln>
          <a:noFill/>
        </a:ln>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49DE8-4997-4516-B097-8D3E1C980264}">
  <sheetPr>
    <pageSetUpPr fitToPage="1"/>
  </sheetPr>
  <dimension ref="C1:Q89"/>
  <sheetViews>
    <sheetView showGridLines="0" view="pageBreakPreview" topLeftCell="A25" zoomScale="85" zoomScaleNormal="100" zoomScaleSheetLayoutView="85" workbookViewId="0">
      <selection activeCell="C35" sqref="C35"/>
    </sheetView>
  </sheetViews>
  <sheetFormatPr defaultColWidth="0" defaultRowHeight="14.5" customHeight="1" zeroHeight="1" x14ac:dyDescent="0.35"/>
  <cols>
    <col min="1" max="1" width="3.81640625" customWidth="1"/>
    <col min="2" max="2" width="1.7265625" customWidth="1"/>
    <col min="3" max="3" width="117" customWidth="1"/>
    <col min="4" max="4" width="2.453125" customWidth="1"/>
    <col min="5" max="16" width="8.7265625" hidden="1" customWidth="1"/>
    <col min="17" max="17" width="8.7265625" hidden="1"/>
  </cols>
  <sheetData>
    <row r="1" spans="3:15" x14ac:dyDescent="0.35"/>
    <row r="2" spans="3:15" x14ac:dyDescent="0.35"/>
    <row r="3" spans="3:15" x14ac:dyDescent="0.35">
      <c r="C3" s="91" t="s">
        <v>301</v>
      </c>
    </row>
    <row r="4" spans="3:15" x14ac:dyDescent="0.35"/>
    <row r="5" spans="3:15" x14ac:dyDescent="0.35"/>
    <row r="6" spans="3:15" x14ac:dyDescent="0.35"/>
    <row r="7" spans="3:15" x14ac:dyDescent="0.35"/>
    <row r="8" spans="3:15" x14ac:dyDescent="0.35"/>
    <row r="9" spans="3:15" ht="20" x14ac:dyDescent="0.35">
      <c r="C9" s="90" t="s">
        <v>300</v>
      </c>
    </row>
    <row r="10" spans="3:15" x14ac:dyDescent="0.35"/>
    <row r="11" spans="3:15" x14ac:dyDescent="0.35"/>
    <row r="12" spans="3:15" x14ac:dyDescent="0.35"/>
    <row r="13" spans="3:15" ht="18" x14ac:dyDescent="0.35">
      <c r="C13" s="82" t="s">
        <v>0</v>
      </c>
      <c r="D13" s="89"/>
      <c r="E13" s="88"/>
      <c r="F13" s="88"/>
      <c r="G13" s="88"/>
      <c r="H13" s="88"/>
      <c r="I13" s="88"/>
      <c r="J13" s="88"/>
      <c r="K13" s="88"/>
      <c r="L13" s="88"/>
      <c r="M13" s="88"/>
      <c r="N13" s="88"/>
      <c r="O13" s="88"/>
    </row>
    <row r="14" spans="3:15" ht="43" customHeight="1" x14ac:dyDescent="0.35">
      <c r="C14" s="87" t="s">
        <v>1</v>
      </c>
    </row>
    <row r="15" spans="3:15" ht="21" customHeight="1" x14ac:dyDescent="0.35">
      <c r="C15" s="87"/>
    </row>
    <row r="16" spans="3:15" ht="21" customHeight="1" x14ac:dyDescent="0.35">
      <c r="C16" s="87" t="s">
        <v>2</v>
      </c>
    </row>
    <row r="17" spans="3:3" ht="21" customHeight="1" x14ac:dyDescent="0.35">
      <c r="C17" s="87"/>
    </row>
    <row r="18" spans="3:3" ht="20.25" customHeight="1" x14ac:dyDescent="0.35">
      <c r="C18" s="86" t="s">
        <v>3</v>
      </c>
    </row>
    <row r="19" spans="3:3" ht="20.25" customHeight="1" x14ac:dyDescent="0.35">
      <c r="C19" s="85"/>
    </row>
    <row r="20" spans="3:3" ht="17.899999999999999" customHeight="1" x14ac:dyDescent="0.35">
      <c r="C20" s="82" t="s">
        <v>4</v>
      </c>
    </row>
    <row r="21" spans="3:3" ht="14.9" customHeight="1" x14ac:dyDescent="0.35">
      <c r="C21" s="81"/>
    </row>
    <row r="22" spans="3:3" ht="18.399999999999999" customHeight="1" x14ac:dyDescent="0.35">
      <c r="C22" s="83" t="s">
        <v>5</v>
      </c>
    </row>
    <row r="23" spans="3:3" ht="7.4" customHeight="1" x14ac:dyDescent="0.35">
      <c r="C23" s="83"/>
    </row>
    <row r="24" spans="3:3" ht="35.15" customHeight="1" x14ac:dyDescent="0.35">
      <c r="C24" s="83" t="s">
        <v>302</v>
      </c>
    </row>
    <row r="25" spans="3:3" ht="14.9" customHeight="1" x14ac:dyDescent="0.35">
      <c r="C25" s="84"/>
    </row>
    <row r="26" spans="3:3" ht="30" customHeight="1" x14ac:dyDescent="0.35">
      <c r="C26" s="83" t="s">
        <v>6</v>
      </c>
    </row>
    <row r="27" spans="3:3" ht="14.9" customHeight="1" x14ac:dyDescent="0.35">
      <c r="C27" s="84"/>
    </row>
    <row r="28" spans="3:3" ht="32.5" customHeight="1" x14ac:dyDescent="0.35">
      <c r="C28" s="83" t="s">
        <v>303</v>
      </c>
    </row>
    <row r="29" spans="3:3" ht="14.9" customHeight="1" x14ac:dyDescent="0.35">
      <c r="C29" s="19"/>
    </row>
    <row r="30" spans="3:3" ht="16.75" customHeight="1" x14ac:dyDescent="0.35">
      <c r="C30" s="82" t="s">
        <v>7</v>
      </c>
    </row>
    <row r="31" spans="3:3" ht="14.9" customHeight="1" x14ac:dyDescent="0.35">
      <c r="C31" s="81"/>
    </row>
    <row r="32" spans="3:3" ht="38.5" customHeight="1" x14ac:dyDescent="0.35">
      <c r="C32" s="80" t="s">
        <v>8</v>
      </c>
    </row>
    <row r="33" spans="3:9" ht="28.4" customHeight="1" x14ac:dyDescent="0.35">
      <c r="C33" s="79" t="s">
        <v>9</v>
      </c>
    </row>
    <row r="34" spans="3:9" ht="26.9" customHeight="1" x14ac:dyDescent="0.35">
      <c r="C34" s="78" t="s">
        <v>10</v>
      </c>
    </row>
    <row r="35" spans="3:9" ht="22.4" customHeight="1" x14ac:dyDescent="0.35">
      <c r="C35" s="78" t="s">
        <v>11</v>
      </c>
    </row>
    <row r="36" spans="3:9" ht="23.15" customHeight="1" x14ac:dyDescent="0.35">
      <c r="C36" s="78" t="s">
        <v>12</v>
      </c>
    </row>
    <row r="37" spans="3:9" x14ac:dyDescent="0.35"/>
    <row r="38" spans="3:9" ht="15.5" hidden="1" x14ac:dyDescent="0.35">
      <c r="C38" s="20"/>
    </row>
    <row r="39" spans="3:9" ht="15.5" hidden="1" x14ac:dyDescent="0.35">
      <c r="C39" s="20"/>
    </row>
    <row r="40" spans="3:9" ht="15.5" hidden="1" x14ac:dyDescent="0.35">
      <c r="C40" s="20"/>
    </row>
    <row r="41" spans="3:9" ht="15.5" hidden="1" x14ac:dyDescent="0.35">
      <c r="C41" s="20"/>
    </row>
    <row r="42" spans="3:9" x14ac:dyDescent="0.35">
      <c r="C42" s="111" t="s">
        <v>282</v>
      </c>
      <c r="D42" s="112"/>
      <c r="E42" s="112"/>
      <c r="F42" s="112"/>
      <c r="G42" s="112"/>
      <c r="H42" s="112"/>
      <c r="I42" s="113"/>
    </row>
    <row r="43" spans="3:9" x14ac:dyDescent="0.35">
      <c r="C43" s="116" t="s">
        <v>310</v>
      </c>
      <c r="D43" s="116"/>
      <c r="E43" s="116"/>
      <c r="F43" s="116"/>
      <c r="G43" s="116"/>
      <c r="H43" s="116"/>
      <c r="I43" s="117"/>
    </row>
    <row r="44" spans="3:9" x14ac:dyDescent="0.35">
      <c r="C44" s="118" t="s">
        <v>283</v>
      </c>
      <c r="D44" s="119"/>
      <c r="E44" s="119"/>
      <c r="F44" s="119"/>
      <c r="G44" s="119"/>
      <c r="H44" s="119"/>
      <c r="I44" s="120"/>
    </row>
    <row r="45" spans="3:9" ht="15" thickBot="1" x14ac:dyDescent="0.4">
      <c r="C45" s="121"/>
      <c r="D45" s="121"/>
      <c r="E45" s="121"/>
      <c r="F45" s="121"/>
      <c r="G45" s="121"/>
      <c r="H45" s="121"/>
      <c r="I45" s="122"/>
    </row>
    <row r="46" spans="3:9" x14ac:dyDescent="0.35"/>
    <row r="47" spans="3:9" x14ac:dyDescent="0.35"/>
    <row r="48" spans="3:9" x14ac:dyDescent="0.35"/>
    <row r="49" customFormat="1" x14ac:dyDescent="0.35"/>
    <row r="50" customFormat="1" x14ac:dyDescent="0.35"/>
    <row r="51" customFormat="1" x14ac:dyDescent="0.35"/>
    <row r="52" customFormat="1" x14ac:dyDescent="0.35"/>
    <row r="53" customFormat="1" x14ac:dyDescent="0.35"/>
    <row r="55" customFormat="1" x14ac:dyDescent="0.35"/>
    <row r="57" customFormat="1" x14ac:dyDescent="0.35"/>
    <row r="58" customFormat="1" x14ac:dyDescent="0.35"/>
    <row r="59" customFormat="1" x14ac:dyDescent="0.35"/>
    <row r="60" customFormat="1" x14ac:dyDescent="0.35"/>
    <row r="61" customFormat="1" x14ac:dyDescent="0.35"/>
    <row r="63" customFormat="1" x14ac:dyDescent="0.35"/>
    <row r="64" customFormat="1" x14ac:dyDescent="0.35"/>
    <row r="65" customFormat="1" x14ac:dyDescent="0.35"/>
    <row r="66" customFormat="1" x14ac:dyDescent="0.35"/>
    <row r="67" customFormat="1" x14ac:dyDescent="0.35"/>
    <row r="68" customFormat="1" x14ac:dyDescent="0.35"/>
    <row r="69" customFormat="1" x14ac:dyDescent="0.35"/>
    <row r="70" customFormat="1" x14ac:dyDescent="0.35"/>
    <row r="71" customFormat="1" x14ac:dyDescent="0.35"/>
    <row r="73" customFormat="1" x14ac:dyDescent="0.35"/>
    <row r="74" customFormat="1" x14ac:dyDescent="0.35"/>
    <row r="75" customFormat="1" x14ac:dyDescent="0.35"/>
    <row r="79" customFormat="1" x14ac:dyDescent="0.35"/>
    <row r="80" customFormat="1" x14ac:dyDescent="0.35"/>
    <row r="81" customFormat="1" x14ac:dyDescent="0.35"/>
    <row r="82" customFormat="1" x14ac:dyDescent="0.35"/>
    <row r="83" customFormat="1" x14ac:dyDescent="0.35"/>
    <row r="84" customFormat="1" x14ac:dyDescent="0.35"/>
    <row r="85" customFormat="1" x14ac:dyDescent="0.35"/>
    <row r="86" customFormat="1" ht="14.5" customHeight="1" x14ac:dyDescent="0.35"/>
    <row r="87" customFormat="1" ht="14.5" customHeight="1" x14ac:dyDescent="0.35"/>
    <row r="88" customFormat="1" ht="14.5" customHeight="1" x14ac:dyDescent="0.35"/>
    <row r="89" customFormat="1" ht="14.5" customHeight="1" x14ac:dyDescent="0.35"/>
  </sheetData>
  <mergeCells count="2">
    <mergeCell ref="C43:I43"/>
    <mergeCell ref="C44:I45"/>
  </mergeCells>
  <pageMargins left="0.70866141732283472" right="0.70866141732283472" top="0.74803149606299213" bottom="0.74803149606299213" header="0.31496062992125984" footer="0.31496062992125984"/>
  <pageSetup paperSize="9" scale="7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ED1249-0DFC-4040-89E1-8C447F18E20E}">
  <dimension ref="B1:U626"/>
  <sheetViews>
    <sheetView showGridLines="0" tabSelected="1" zoomScaleNormal="100" zoomScaleSheetLayoutView="115" workbookViewId="0">
      <pane ySplit="2" topLeftCell="A3" activePane="bottomLeft" state="frozen"/>
      <selection pane="bottomLeft" activeCell="M500" sqref="M500"/>
    </sheetView>
  </sheetViews>
  <sheetFormatPr defaultColWidth="9" defaultRowHeight="13" x14ac:dyDescent="0.3"/>
  <cols>
    <col min="1" max="1" width="1.26953125" style="1" customWidth="1"/>
    <col min="2" max="2" width="22.26953125" style="1" customWidth="1"/>
    <col min="3" max="3" width="5.54296875" style="1" customWidth="1"/>
    <col min="4" max="4" width="6.1796875" style="4" customWidth="1"/>
    <col min="5" max="6" width="6.54296875" style="4" customWidth="1"/>
    <col min="7" max="7" width="6.453125" style="4" customWidth="1"/>
    <col min="8" max="8" width="6.26953125" style="4" customWidth="1"/>
    <col min="9" max="10" width="6.7265625" style="4" customWidth="1"/>
    <col min="11" max="11" width="6.453125" style="1" customWidth="1"/>
    <col min="12" max="12" width="5.54296875" style="1" customWidth="1"/>
    <col min="13" max="14" width="14.54296875" style="1" customWidth="1"/>
    <col min="15" max="15" width="1.1796875" style="1" customWidth="1"/>
    <col min="16" max="16" width="1.1796875" style="75" customWidth="1"/>
    <col min="17" max="17" width="11.26953125" style="1" customWidth="1"/>
    <col min="18" max="18" width="11.7265625" style="1" customWidth="1"/>
    <col min="19" max="19" width="71.453125" style="2" customWidth="1"/>
    <col min="20" max="20" width="71.54296875" style="2" customWidth="1"/>
    <col min="21" max="21" width="9" style="2"/>
    <col min="22" max="16384" width="9" style="1"/>
  </cols>
  <sheetData>
    <row r="1" spans="2:20" ht="5.15" customHeight="1" x14ac:dyDescent="0.3"/>
    <row r="2" spans="2:20" ht="13.5" thickBot="1" x14ac:dyDescent="0.35">
      <c r="B2" s="237" t="s">
        <v>13</v>
      </c>
      <c r="C2" s="237"/>
      <c r="D2" s="237"/>
      <c r="E2" s="237"/>
      <c r="F2" s="237"/>
      <c r="G2" s="237"/>
      <c r="H2" s="237"/>
      <c r="I2" s="237"/>
      <c r="J2" s="237"/>
      <c r="K2" s="237"/>
      <c r="L2" s="237"/>
      <c r="M2" s="237"/>
      <c r="N2" s="237"/>
      <c r="Q2" s="3" t="s">
        <v>14</v>
      </c>
      <c r="R2" s="3" t="s">
        <v>15</v>
      </c>
      <c r="S2" s="254" t="s">
        <v>16</v>
      </c>
      <c r="T2" s="254"/>
    </row>
    <row r="3" spans="2:20" ht="13.5" thickBot="1" x14ac:dyDescent="0.35">
      <c r="B3" s="38" t="s">
        <v>17</v>
      </c>
      <c r="C3" s="238"/>
      <c r="D3" s="239"/>
      <c r="E3" s="239"/>
      <c r="F3" s="239"/>
      <c r="G3" s="239"/>
      <c r="H3" s="239"/>
      <c r="I3" s="239"/>
      <c r="J3" s="239"/>
      <c r="K3" s="239"/>
      <c r="L3" s="239"/>
      <c r="M3" s="239"/>
      <c r="N3" s="240"/>
      <c r="Q3" s="95" t="s">
        <v>18</v>
      </c>
      <c r="S3" s="150" t="s">
        <v>19</v>
      </c>
      <c r="T3" s="150"/>
    </row>
    <row r="4" spans="2:20" ht="13.5" thickBot="1" x14ac:dyDescent="0.35">
      <c r="B4" s="39" t="s">
        <v>20</v>
      </c>
      <c r="C4" s="241"/>
      <c r="D4" s="210"/>
      <c r="E4" s="210"/>
      <c r="F4" s="210"/>
      <c r="G4" s="210"/>
      <c r="H4" s="210"/>
      <c r="I4" s="210"/>
      <c r="J4" s="210"/>
      <c r="K4" s="210"/>
      <c r="L4" s="210"/>
      <c r="M4" s="210"/>
      <c r="N4" s="211"/>
      <c r="Q4" s="95" t="s">
        <v>18</v>
      </c>
      <c r="S4" s="150" t="s">
        <v>21</v>
      </c>
      <c r="T4" s="150"/>
    </row>
    <row r="5" spans="2:20" x14ac:dyDescent="0.3">
      <c r="B5" s="40"/>
      <c r="C5" s="40"/>
      <c r="D5" s="40"/>
      <c r="E5" s="40"/>
      <c r="F5" s="40"/>
      <c r="G5" s="40"/>
      <c r="H5" s="40"/>
      <c r="I5" s="40"/>
      <c r="J5" s="40"/>
      <c r="K5" s="40"/>
      <c r="L5" s="40"/>
      <c r="M5" s="40"/>
      <c r="N5" s="40"/>
      <c r="Q5" s="71"/>
    </row>
    <row r="6" spans="2:20" x14ac:dyDescent="0.3">
      <c r="B6" s="198" t="s">
        <v>22</v>
      </c>
      <c r="C6" s="198"/>
      <c r="D6" s="198"/>
      <c r="E6" s="198"/>
      <c r="F6" s="198"/>
      <c r="G6" s="198"/>
      <c r="H6" s="198"/>
      <c r="I6" s="198"/>
      <c r="J6" s="198"/>
      <c r="K6" s="198"/>
      <c r="L6" s="198"/>
      <c r="M6" s="198"/>
      <c r="N6" s="198"/>
      <c r="Q6" s="71"/>
    </row>
    <row r="7" spans="2:20" ht="13.5" thickBot="1" x14ac:dyDescent="0.35">
      <c r="B7" s="11"/>
      <c r="C7" s="11"/>
      <c r="D7" s="11"/>
      <c r="E7" s="11"/>
      <c r="F7" s="11"/>
      <c r="G7" s="11"/>
      <c r="H7" s="11"/>
      <c r="I7" s="11"/>
      <c r="J7" s="11"/>
      <c r="K7" s="11"/>
      <c r="L7" s="11"/>
      <c r="M7" s="11"/>
      <c r="N7" s="11"/>
      <c r="Q7" s="71"/>
    </row>
    <row r="8" spans="2:20" ht="13.5" thickBot="1" x14ac:dyDescent="0.35">
      <c r="B8" s="21" t="s">
        <v>23</v>
      </c>
      <c r="C8" s="209"/>
      <c r="D8" s="210"/>
      <c r="E8" s="210"/>
      <c r="F8" s="210"/>
      <c r="G8" s="210"/>
      <c r="H8" s="210"/>
      <c r="I8" s="210"/>
      <c r="J8" s="210"/>
      <c r="K8" s="210"/>
      <c r="L8" s="210"/>
      <c r="M8" s="210"/>
      <c r="N8" s="211"/>
      <c r="Q8" s="95" t="s">
        <v>18</v>
      </c>
      <c r="S8" s="150" t="s">
        <v>24</v>
      </c>
      <c r="T8" s="150"/>
    </row>
    <row r="9" spans="2:20" ht="13.5" thickBot="1" x14ac:dyDescent="0.35">
      <c r="B9" s="11"/>
      <c r="C9" s="11"/>
      <c r="D9" s="11"/>
      <c r="E9" s="11"/>
      <c r="F9" s="11"/>
      <c r="G9" s="11"/>
      <c r="H9" s="11"/>
      <c r="I9" s="11"/>
      <c r="J9" s="11"/>
      <c r="K9" s="11"/>
      <c r="L9" s="11"/>
      <c r="M9" s="11"/>
      <c r="N9" s="11"/>
      <c r="Q9" s="71"/>
    </row>
    <row r="10" spans="2:20" ht="13.5" thickBot="1" x14ac:dyDescent="0.35">
      <c r="B10" s="21" t="s">
        <v>25</v>
      </c>
      <c r="C10" s="242"/>
      <c r="D10" s="243"/>
      <c r="E10" s="243"/>
      <c r="F10" s="243"/>
      <c r="G10" s="243"/>
      <c r="H10" s="243"/>
      <c r="I10" s="243"/>
      <c r="J10" s="243"/>
      <c r="K10" s="243"/>
      <c r="L10" s="243"/>
      <c r="M10" s="243"/>
      <c r="N10" s="244"/>
      <c r="Q10" s="110" t="s">
        <v>26</v>
      </c>
      <c r="S10" s="150" t="s">
        <v>285</v>
      </c>
      <c r="T10" s="150"/>
    </row>
    <row r="11" spans="2:20" ht="13.5" thickBot="1" x14ac:dyDescent="0.35">
      <c r="B11" s="11"/>
      <c r="C11" s="11"/>
      <c r="D11" s="11"/>
      <c r="E11" s="11"/>
      <c r="F11" s="11"/>
      <c r="G11" s="11"/>
      <c r="H11" s="11"/>
      <c r="I11" s="11"/>
      <c r="J11" s="11"/>
      <c r="K11" s="11"/>
      <c r="L11" s="11"/>
      <c r="M11" s="11"/>
      <c r="N11" s="11"/>
      <c r="Q11" s="71"/>
    </row>
    <row r="12" spans="2:20" ht="23.15" customHeight="1" thickBot="1" x14ac:dyDescent="0.35">
      <c r="B12" s="10" t="s">
        <v>27</v>
      </c>
      <c r="C12" s="209"/>
      <c r="D12" s="210"/>
      <c r="E12" s="210"/>
      <c r="F12" s="210"/>
      <c r="G12" s="210"/>
      <c r="H12" s="210"/>
      <c r="I12" s="210"/>
      <c r="J12" s="210"/>
      <c r="K12" s="210"/>
      <c r="L12" s="210"/>
      <c r="M12" s="210"/>
      <c r="N12" s="211"/>
      <c r="Q12" s="95" t="s">
        <v>18</v>
      </c>
      <c r="S12" s="150" t="s">
        <v>299</v>
      </c>
      <c r="T12" s="150"/>
    </row>
    <row r="13" spans="2:20" ht="13.5" thickBot="1" x14ac:dyDescent="0.35">
      <c r="Q13" s="71"/>
    </row>
    <row r="14" spans="2:20" ht="51" customHeight="1" thickBot="1" x14ac:dyDescent="0.35">
      <c r="B14" s="9" t="s">
        <v>28</v>
      </c>
      <c r="C14" s="209"/>
      <c r="D14" s="210"/>
      <c r="E14" s="210"/>
      <c r="F14" s="210"/>
      <c r="G14" s="210"/>
      <c r="H14" s="210"/>
      <c r="I14" s="210"/>
      <c r="J14" s="210"/>
      <c r="K14" s="210"/>
      <c r="L14" s="210"/>
      <c r="M14" s="210"/>
      <c r="N14" s="211"/>
      <c r="Q14" s="95" t="s">
        <v>18</v>
      </c>
      <c r="S14" s="272" t="s">
        <v>29</v>
      </c>
      <c r="T14" s="272"/>
    </row>
    <row r="15" spans="2:20" ht="9.65" customHeight="1" thickBot="1" x14ac:dyDescent="0.35">
      <c r="Q15" s="71"/>
    </row>
    <row r="16" spans="2:20" ht="50.25" customHeight="1" thickBot="1" x14ac:dyDescent="0.35">
      <c r="B16" s="9" t="s">
        <v>30</v>
      </c>
      <c r="C16" s="209"/>
      <c r="D16" s="210"/>
      <c r="E16" s="210"/>
      <c r="F16" s="210"/>
      <c r="G16" s="210"/>
      <c r="H16" s="210"/>
      <c r="I16" s="210"/>
      <c r="J16" s="210"/>
      <c r="K16" s="210"/>
      <c r="L16" s="210"/>
      <c r="M16" s="210"/>
      <c r="N16" s="211"/>
      <c r="Q16" s="95" t="s">
        <v>18</v>
      </c>
      <c r="S16" s="271" t="s">
        <v>31</v>
      </c>
      <c r="T16" s="271"/>
    </row>
    <row r="17" spans="2:20" ht="13.5" thickBot="1" x14ac:dyDescent="0.35">
      <c r="Q17" s="71"/>
    </row>
    <row r="18" spans="2:20" ht="51" customHeight="1" thickBot="1" x14ac:dyDescent="0.35">
      <c r="B18" s="9" t="s">
        <v>32</v>
      </c>
      <c r="C18" s="209"/>
      <c r="D18" s="210"/>
      <c r="E18" s="210"/>
      <c r="F18" s="210"/>
      <c r="G18" s="210"/>
      <c r="H18" s="210"/>
      <c r="I18" s="210"/>
      <c r="J18" s="210"/>
      <c r="K18" s="210"/>
      <c r="L18" s="210"/>
      <c r="M18" s="210"/>
      <c r="N18" s="211"/>
      <c r="Q18" s="95" t="s">
        <v>18</v>
      </c>
      <c r="S18" s="271" t="s">
        <v>33</v>
      </c>
      <c r="T18" s="272"/>
    </row>
    <row r="19" spans="2:20" x14ac:dyDescent="0.3">
      <c r="Q19" s="71"/>
    </row>
    <row r="20" spans="2:20" ht="13.5" thickBot="1" x14ac:dyDescent="0.35">
      <c r="C20" s="233" t="s">
        <v>34</v>
      </c>
      <c r="D20" s="233"/>
      <c r="E20" s="233"/>
      <c r="F20" s="233"/>
      <c r="G20" s="233"/>
      <c r="H20" s="233"/>
      <c r="I20" s="233"/>
      <c r="J20" s="233"/>
      <c r="K20" s="233"/>
      <c r="L20" s="233" t="s">
        <v>35</v>
      </c>
      <c r="M20" s="233"/>
      <c r="N20" s="233"/>
      <c r="Q20" s="71"/>
    </row>
    <row r="21" spans="2:20" ht="25.5" customHeight="1" x14ac:dyDescent="0.3">
      <c r="B21" s="9" t="s">
        <v>36</v>
      </c>
      <c r="C21" s="234"/>
      <c r="D21" s="235"/>
      <c r="E21" s="235"/>
      <c r="F21" s="235"/>
      <c r="G21" s="235"/>
      <c r="H21" s="235"/>
      <c r="I21" s="235"/>
      <c r="J21" s="235"/>
      <c r="K21" s="236"/>
      <c r="L21" s="249"/>
      <c r="M21" s="235"/>
      <c r="N21" s="250"/>
      <c r="Q21" s="278" t="s">
        <v>18</v>
      </c>
      <c r="S21" s="272" t="s">
        <v>37</v>
      </c>
      <c r="T21" s="272"/>
    </row>
    <row r="22" spans="2:20" x14ac:dyDescent="0.3">
      <c r="B22" s="9"/>
      <c r="C22" s="247"/>
      <c r="D22" s="217"/>
      <c r="E22" s="217"/>
      <c r="F22" s="217"/>
      <c r="G22" s="217"/>
      <c r="H22" s="217"/>
      <c r="I22" s="217"/>
      <c r="J22" s="217"/>
      <c r="K22" s="248"/>
      <c r="L22" s="216"/>
      <c r="M22" s="217"/>
      <c r="N22" s="218"/>
      <c r="Q22" s="278"/>
      <c r="S22" s="272"/>
      <c r="T22" s="272"/>
    </row>
    <row r="23" spans="2:20" x14ac:dyDescent="0.3">
      <c r="B23" s="9"/>
      <c r="C23" s="247"/>
      <c r="D23" s="217"/>
      <c r="E23" s="217"/>
      <c r="F23" s="217"/>
      <c r="G23" s="217"/>
      <c r="H23" s="217"/>
      <c r="I23" s="217"/>
      <c r="J23" s="217"/>
      <c r="K23" s="248"/>
      <c r="L23" s="216"/>
      <c r="M23" s="217"/>
      <c r="N23" s="218"/>
      <c r="Q23" s="278"/>
      <c r="S23" s="272"/>
      <c r="T23" s="272"/>
    </row>
    <row r="24" spans="2:20" x14ac:dyDescent="0.3">
      <c r="B24" s="9"/>
      <c r="C24" s="247"/>
      <c r="D24" s="217"/>
      <c r="E24" s="217"/>
      <c r="F24" s="217"/>
      <c r="G24" s="217"/>
      <c r="H24" s="217"/>
      <c r="I24" s="217"/>
      <c r="J24" s="217"/>
      <c r="K24" s="248"/>
      <c r="L24" s="216"/>
      <c r="M24" s="217"/>
      <c r="N24" s="218"/>
      <c r="Q24" s="278"/>
      <c r="S24" s="272"/>
      <c r="T24" s="272"/>
    </row>
    <row r="25" spans="2:20" ht="15" customHeight="1" thickBot="1" x14ac:dyDescent="0.35">
      <c r="B25" s="9"/>
      <c r="C25" s="222"/>
      <c r="D25" s="220"/>
      <c r="E25" s="220"/>
      <c r="F25" s="220"/>
      <c r="G25" s="220"/>
      <c r="H25" s="220"/>
      <c r="I25" s="220"/>
      <c r="J25" s="220"/>
      <c r="K25" s="223"/>
      <c r="L25" s="219"/>
      <c r="M25" s="220"/>
      <c r="N25" s="221"/>
      <c r="Q25" s="278"/>
      <c r="S25" s="272"/>
      <c r="T25" s="272"/>
    </row>
    <row r="26" spans="2:20" x14ac:dyDescent="0.3">
      <c r="Q26" s="71"/>
    </row>
    <row r="28" spans="2:20" x14ac:dyDescent="0.3">
      <c r="B28" s="198" t="s">
        <v>38</v>
      </c>
      <c r="C28" s="198"/>
      <c r="D28" s="198"/>
      <c r="E28" s="198"/>
      <c r="F28" s="198"/>
      <c r="G28" s="198"/>
      <c r="H28" s="198"/>
      <c r="I28" s="198"/>
      <c r="J28" s="198"/>
      <c r="K28" s="198"/>
      <c r="L28" s="198"/>
      <c r="M28" s="198"/>
      <c r="N28" s="198"/>
    </row>
    <row r="29" spans="2:20" x14ac:dyDescent="0.3">
      <c r="B29" s="17"/>
      <c r="C29" s="17"/>
      <c r="D29" s="17"/>
      <c r="E29" s="17"/>
      <c r="F29" s="17"/>
      <c r="G29" s="17"/>
      <c r="H29" s="17"/>
      <c r="I29" s="17"/>
      <c r="J29" s="17"/>
      <c r="K29" s="17"/>
      <c r="L29" s="17"/>
      <c r="M29" s="17"/>
      <c r="N29" s="17"/>
    </row>
    <row r="30" spans="2:20" ht="13.5" thickBot="1" x14ac:dyDescent="0.35">
      <c r="B30" s="22" t="s">
        <v>39</v>
      </c>
      <c r="C30" s="17"/>
      <c r="D30" s="17"/>
      <c r="E30" s="17"/>
      <c r="F30" s="17"/>
      <c r="G30" s="17"/>
      <c r="H30" s="17"/>
      <c r="I30" s="17"/>
      <c r="J30" s="17"/>
      <c r="K30" s="17"/>
      <c r="L30" s="17"/>
      <c r="M30" s="17"/>
      <c r="N30" s="17"/>
    </row>
    <row r="31" spans="2:20" x14ac:dyDescent="0.3">
      <c r="B31" s="224"/>
      <c r="C31" s="225"/>
      <c r="D31" s="225"/>
      <c r="E31" s="225"/>
      <c r="F31" s="225"/>
      <c r="G31" s="225"/>
      <c r="H31" s="225"/>
      <c r="I31" s="225"/>
      <c r="J31" s="225"/>
      <c r="K31" s="225"/>
      <c r="L31" s="225"/>
      <c r="M31" s="225"/>
      <c r="N31" s="226"/>
      <c r="Q31" s="267" t="s">
        <v>132</v>
      </c>
      <c r="S31" s="271" t="s">
        <v>40</v>
      </c>
      <c r="T31" s="272"/>
    </row>
    <row r="32" spans="2:20" x14ac:dyDescent="0.3">
      <c r="B32" s="227"/>
      <c r="C32" s="228"/>
      <c r="D32" s="228"/>
      <c r="E32" s="228"/>
      <c r="F32" s="228"/>
      <c r="G32" s="228"/>
      <c r="H32" s="228"/>
      <c r="I32" s="228"/>
      <c r="J32" s="228"/>
      <c r="K32" s="228"/>
      <c r="L32" s="228"/>
      <c r="M32" s="228"/>
      <c r="N32" s="229"/>
      <c r="Q32" s="267"/>
      <c r="S32" s="272"/>
      <c r="T32" s="272"/>
    </row>
    <row r="33" spans="2:21" x14ac:dyDescent="0.3">
      <c r="B33" s="227"/>
      <c r="C33" s="228"/>
      <c r="D33" s="228"/>
      <c r="E33" s="228"/>
      <c r="F33" s="228"/>
      <c r="G33" s="228"/>
      <c r="H33" s="228"/>
      <c r="I33" s="228"/>
      <c r="J33" s="228"/>
      <c r="K33" s="228"/>
      <c r="L33" s="228"/>
      <c r="M33" s="228"/>
      <c r="N33" s="229"/>
      <c r="Q33" s="267"/>
      <c r="S33" s="272"/>
      <c r="T33" s="272"/>
    </row>
    <row r="34" spans="2:21" ht="13.5" thickBot="1" x14ac:dyDescent="0.35">
      <c r="B34" s="230"/>
      <c r="C34" s="231"/>
      <c r="D34" s="231"/>
      <c r="E34" s="231"/>
      <c r="F34" s="231"/>
      <c r="G34" s="231"/>
      <c r="H34" s="231"/>
      <c r="I34" s="231"/>
      <c r="J34" s="231"/>
      <c r="K34" s="231"/>
      <c r="L34" s="231"/>
      <c r="M34" s="231"/>
      <c r="N34" s="232"/>
      <c r="Q34" s="267"/>
      <c r="S34" s="272"/>
      <c r="T34" s="272"/>
    </row>
    <row r="35" spans="2:21" x14ac:dyDescent="0.3">
      <c r="B35" s="17"/>
      <c r="C35" s="17"/>
      <c r="D35" s="17"/>
      <c r="E35" s="17"/>
      <c r="F35" s="17"/>
      <c r="G35" s="17"/>
      <c r="H35" s="17"/>
      <c r="I35" s="17"/>
      <c r="J35" s="17"/>
      <c r="K35" s="17"/>
      <c r="L35" s="17"/>
      <c r="M35" s="17"/>
      <c r="N35" s="17"/>
    </row>
    <row r="36" spans="2:21" x14ac:dyDescent="0.3">
      <c r="B36" s="2"/>
    </row>
    <row r="37" spans="2:21" x14ac:dyDescent="0.3">
      <c r="M37" s="212" t="s">
        <v>41</v>
      </c>
      <c r="N37" s="212"/>
    </row>
    <row r="38" spans="2:21" ht="20.149999999999999" customHeight="1" x14ac:dyDescent="0.3">
      <c r="B38" s="208" t="s">
        <v>42</v>
      </c>
      <c r="C38" s="208"/>
      <c r="D38" s="208"/>
      <c r="E38" s="208"/>
      <c r="F38" s="208"/>
      <c r="G38" s="208"/>
      <c r="H38" s="208"/>
      <c r="I38" s="208"/>
      <c r="J38" s="208"/>
      <c r="K38" s="208"/>
      <c r="L38" s="208"/>
      <c r="M38" s="18" t="s">
        <v>43</v>
      </c>
      <c r="N38" s="18" t="s">
        <v>44</v>
      </c>
    </row>
    <row r="39" spans="2:21" ht="30" customHeight="1" x14ac:dyDescent="0.3">
      <c r="B39" s="213" t="s">
        <v>45</v>
      </c>
      <c r="C39" s="214"/>
      <c r="D39" s="214"/>
      <c r="E39" s="214"/>
      <c r="F39" s="214"/>
      <c r="G39" s="214"/>
      <c r="H39" s="214"/>
      <c r="I39" s="214"/>
      <c r="J39" s="214"/>
      <c r="K39" s="214"/>
      <c r="L39" s="215"/>
      <c r="M39" s="96">
        <v>0</v>
      </c>
      <c r="N39" s="96">
        <v>0</v>
      </c>
      <c r="Q39" s="267" t="s">
        <v>132</v>
      </c>
      <c r="S39" s="271" t="s">
        <v>46</v>
      </c>
      <c r="T39" s="272"/>
    </row>
    <row r="40" spans="2:21" ht="30" customHeight="1" x14ac:dyDescent="0.3">
      <c r="B40" s="213" t="s">
        <v>47</v>
      </c>
      <c r="C40" s="214"/>
      <c r="D40" s="214"/>
      <c r="E40" s="214"/>
      <c r="F40" s="214"/>
      <c r="G40" s="214"/>
      <c r="H40" s="214"/>
      <c r="I40" s="214"/>
      <c r="J40" s="214"/>
      <c r="K40" s="214"/>
      <c r="L40" s="215"/>
      <c r="M40" s="96">
        <v>0</v>
      </c>
      <c r="N40" s="96">
        <v>0</v>
      </c>
      <c r="Q40" s="267"/>
      <c r="S40" s="272"/>
      <c r="T40" s="272"/>
    </row>
    <row r="41" spans="2:21" ht="30" customHeight="1" x14ac:dyDescent="0.3">
      <c r="B41" s="213" t="s">
        <v>48</v>
      </c>
      <c r="C41" s="214"/>
      <c r="D41" s="214"/>
      <c r="E41" s="214"/>
      <c r="F41" s="214"/>
      <c r="G41" s="214"/>
      <c r="H41" s="214"/>
      <c r="I41" s="214"/>
      <c r="J41" s="214"/>
      <c r="K41" s="214"/>
      <c r="L41" s="215"/>
      <c r="M41" s="96">
        <v>0</v>
      </c>
      <c r="N41" s="96">
        <v>0</v>
      </c>
      <c r="Q41" s="267"/>
      <c r="S41" s="272"/>
      <c r="T41" s="272"/>
    </row>
    <row r="42" spans="2:21" ht="30" customHeight="1" x14ac:dyDescent="0.3">
      <c r="B42" s="213" t="s">
        <v>49</v>
      </c>
      <c r="C42" s="214"/>
      <c r="D42" s="214"/>
      <c r="E42" s="214"/>
      <c r="F42" s="214"/>
      <c r="G42" s="214"/>
      <c r="H42" s="214"/>
      <c r="I42" s="214"/>
      <c r="J42" s="214"/>
      <c r="K42" s="214"/>
      <c r="L42" s="215"/>
      <c r="M42" s="96">
        <v>0</v>
      </c>
      <c r="N42" s="96">
        <v>0</v>
      </c>
      <c r="Q42" s="267"/>
      <c r="S42" s="272"/>
      <c r="T42" s="272"/>
    </row>
    <row r="45" spans="2:21" x14ac:dyDescent="0.3">
      <c r="B45" s="198" t="s">
        <v>50</v>
      </c>
      <c r="C45" s="198"/>
      <c r="D45" s="198"/>
      <c r="E45" s="198"/>
      <c r="F45" s="198"/>
      <c r="G45" s="198"/>
      <c r="H45" s="198"/>
      <c r="I45" s="198"/>
      <c r="J45" s="198"/>
      <c r="K45" s="198"/>
      <c r="L45" s="198"/>
      <c r="M45" s="198"/>
      <c r="N45" s="198"/>
    </row>
    <row r="46" spans="2:21" x14ac:dyDescent="0.3">
      <c r="B46" s="198" t="s">
        <v>51</v>
      </c>
      <c r="C46" s="198"/>
      <c r="D46" s="198"/>
      <c r="E46" s="198"/>
      <c r="F46" s="198"/>
      <c r="G46" s="198"/>
      <c r="H46" s="198"/>
      <c r="I46" s="198"/>
      <c r="J46" s="198"/>
      <c r="K46" s="198"/>
      <c r="L46" s="198"/>
      <c r="M46" s="198"/>
      <c r="N46" s="198"/>
    </row>
    <row r="47" spans="2:21" s="36" customFormat="1" x14ac:dyDescent="0.3">
      <c r="B47" s="12"/>
      <c r="C47" s="12"/>
      <c r="D47" s="12"/>
      <c r="E47" s="12"/>
      <c r="F47" s="12"/>
      <c r="G47" s="12"/>
      <c r="H47" s="12"/>
      <c r="I47" s="12"/>
      <c r="J47" s="12"/>
      <c r="K47" s="12"/>
      <c r="L47" s="12"/>
      <c r="M47" s="12"/>
      <c r="N47" s="12"/>
      <c r="P47" s="76"/>
      <c r="S47" s="74"/>
      <c r="T47" s="74"/>
      <c r="U47" s="74"/>
    </row>
    <row r="48" spans="2:21" ht="14.5" customHeight="1" x14ac:dyDescent="0.3">
      <c r="L48" s="265" t="s">
        <v>52</v>
      </c>
      <c r="M48" s="63" t="s">
        <v>43</v>
      </c>
      <c r="N48" s="61" t="s">
        <v>44</v>
      </c>
      <c r="Q48" s="260" t="s">
        <v>18</v>
      </c>
      <c r="S48" s="132" t="s">
        <v>53</v>
      </c>
      <c r="T48" s="138"/>
    </row>
    <row r="49" spans="2:20" ht="13" customHeight="1" x14ac:dyDescent="0.3">
      <c r="B49" s="3" t="s">
        <v>54</v>
      </c>
      <c r="K49" s="3"/>
      <c r="L49" s="266"/>
      <c r="M49" s="64" t="s">
        <v>55</v>
      </c>
      <c r="N49" s="65" t="s">
        <v>55</v>
      </c>
      <c r="Q49" s="261"/>
      <c r="S49" s="139"/>
      <c r="T49" s="140"/>
    </row>
    <row r="50" spans="2:20" ht="20.149999999999999" customHeight="1" x14ac:dyDescent="0.3">
      <c r="B50" s="1" t="s">
        <v>286</v>
      </c>
      <c r="L50" s="263">
        <v>1</v>
      </c>
      <c r="M50" s="97">
        <v>0</v>
      </c>
      <c r="N50" s="98">
        <v>0</v>
      </c>
      <c r="Q50" s="261"/>
      <c r="S50" s="139"/>
      <c r="T50" s="140"/>
    </row>
    <row r="51" spans="2:20" ht="20.149999999999999" customHeight="1" x14ac:dyDescent="0.3">
      <c r="B51" s="1" t="s">
        <v>287</v>
      </c>
      <c r="L51" s="263"/>
      <c r="M51" s="97">
        <v>0</v>
      </c>
      <c r="N51" s="98">
        <v>0</v>
      </c>
      <c r="Q51" s="261"/>
      <c r="S51" s="139"/>
      <c r="T51" s="140"/>
    </row>
    <row r="52" spans="2:20" ht="20.149999999999999" customHeight="1" x14ac:dyDescent="0.3">
      <c r="B52" s="1" t="s">
        <v>288</v>
      </c>
      <c r="L52" s="263"/>
      <c r="M52" s="97">
        <v>0</v>
      </c>
      <c r="N52" s="98">
        <v>0</v>
      </c>
      <c r="Q52" s="261"/>
      <c r="S52" s="139"/>
      <c r="T52" s="140"/>
    </row>
    <row r="53" spans="2:20" ht="20.149999999999999" customHeight="1" x14ac:dyDescent="0.3">
      <c r="B53" s="1" t="s">
        <v>289</v>
      </c>
      <c r="L53" s="263"/>
      <c r="M53" s="97">
        <v>0</v>
      </c>
      <c r="N53" s="98">
        <v>0</v>
      </c>
      <c r="Q53" s="261"/>
      <c r="S53" s="139"/>
      <c r="T53" s="140"/>
    </row>
    <row r="54" spans="2:20" ht="20.149999999999999" customHeight="1" x14ac:dyDescent="0.3">
      <c r="B54" s="1" t="s">
        <v>290</v>
      </c>
      <c r="L54" s="263"/>
      <c r="M54" s="97">
        <v>0</v>
      </c>
      <c r="N54" s="98">
        <v>0</v>
      </c>
      <c r="Q54" s="261"/>
      <c r="S54" s="139"/>
      <c r="T54" s="140"/>
    </row>
    <row r="55" spans="2:20" ht="20.149999999999999" customHeight="1" x14ac:dyDescent="0.3">
      <c r="B55" s="1" t="s">
        <v>291</v>
      </c>
      <c r="L55" s="263"/>
      <c r="M55" s="97">
        <v>0</v>
      </c>
      <c r="N55" s="98">
        <v>0</v>
      </c>
      <c r="Q55" s="261"/>
      <c r="S55" s="139"/>
      <c r="T55" s="140"/>
    </row>
    <row r="56" spans="2:20" ht="20.149999999999999" customHeight="1" x14ac:dyDescent="0.3">
      <c r="B56" s="1" t="s">
        <v>56</v>
      </c>
      <c r="L56" s="263"/>
      <c r="M56" s="97">
        <v>0</v>
      </c>
      <c r="N56" s="98">
        <v>0</v>
      </c>
      <c r="Q56" s="261"/>
      <c r="S56" s="139"/>
      <c r="T56" s="140"/>
    </row>
    <row r="57" spans="2:20" ht="20.149999999999999" customHeight="1" x14ac:dyDescent="0.3">
      <c r="B57" s="5" t="s">
        <v>57</v>
      </c>
      <c r="C57" s="5"/>
      <c r="D57" s="26"/>
      <c r="E57" s="26"/>
      <c r="F57" s="26"/>
      <c r="G57" s="26"/>
      <c r="H57" s="26"/>
      <c r="I57" s="26"/>
      <c r="J57" s="26"/>
      <c r="K57" s="5"/>
      <c r="L57" s="264"/>
      <c r="M57" s="99">
        <v>0</v>
      </c>
      <c r="N57" s="100">
        <v>0</v>
      </c>
      <c r="Q57" s="261"/>
      <c r="S57" s="139"/>
      <c r="T57" s="140"/>
    </row>
    <row r="58" spans="2:20" ht="20.149999999999999" customHeight="1" x14ac:dyDescent="0.3">
      <c r="B58" s="1" t="s">
        <v>266</v>
      </c>
      <c r="L58" s="68"/>
      <c r="M58" s="69">
        <f>SUM(M50:M57)</f>
        <v>0</v>
      </c>
      <c r="N58" s="42">
        <f>SUM(N50:N57)</f>
        <v>0</v>
      </c>
      <c r="Q58" s="261"/>
      <c r="S58" s="139"/>
      <c r="T58" s="140"/>
    </row>
    <row r="59" spans="2:20" ht="20.149999999999999" customHeight="1" x14ac:dyDescent="0.3">
      <c r="L59" s="57"/>
      <c r="M59" s="56"/>
      <c r="N59" s="55"/>
      <c r="Q59" s="261"/>
      <c r="S59" s="139"/>
      <c r="T59" s="140"/>
    </row>
    <row r="60" spans="2:20" ht="20.149999999999999" customHeight="1" x14ac:dyDescent="0.3">
      <c r="B60" s="3" t="s">
        <v>58</v>
      </c>
      <c r="L60" s="57"/>
      <c r="M60" s="56"/>
      <c r="N60" s="55"/>
      <c r="Q60" s="261"/>
      <c r="S60" s="139"/>
      <c r="T60" s="140"/>
    </row>
    <row r="61" spans="2:20" ht="20.149999999999999" customHeight="1" x14ac:dyDescent="0.3">
      <c r="B61" s="1" t="s">
        <v>262</v>
      </c>
      <c r="L61" s="263">
        <v>2</v>
      </c>
      <c r="M61" s="97">
        <v>0</v>
      </c>
      <c r="N61" s="98">
        <v>0</v>
      </c>
      <c r="Q61" s="261"/>
      <c r="S61" s="139"/>
      <c r="T61" s="140"/>
    </row>
    <row r="62" spans="2:20" ht="20.149999999999999" customHeight="1" x14ac:dyDescent="0.3">
      <c r="B62" s="1" t="s">
        <v>263</v>
      </c>
      <c r="L62" s="263"/>
      <c r="M62" s="97">
        <v>0</v>
      </c>
      <c r="N62" s="98">
        <v>0</v>
      </c>
      <c r="Q62" s="261"/>
      <c r="S62" s="139"/>
      <c r="T62" s="140"/>
    </row>
    <row r="63" spans="2:20" ht="20.149999999999999" customHeight="1" x14ac:dyDescent="0.3">
      <c r="B63" s="1" t="s">
        <v>264</v>
      </c>
      <c r="L63" s="263"/>
      <c r="M63" s="97">
        <v>0</v>
      </c>
      <c r="N63" s="98">
        <v>0</v>
      </c>
      <c r="Q63" s="261"/>
      <c r="S63" s="139"/>
      <c r="T63" s="140"/>
    </row>
    <row r="64" spans="2:20" ht="20.149999999999999" customHeight="1" x14ac:dyDescent="0.3">
      <c r="B64" s="1" t="s">
        <v>292</v>
      </c>
      <c r="L64" s="263"/>
      <c r="M64" s="97">
        <v>0</v>
      </c>
      <c r="N64" s="98">
        <v>0</v>
      </c>
      <c r="Q64" s="261"/>
      <c r="S64" s="139"/>
      <c r="T64" s="140"/>
    </row>
    <row r="65" spans="2:20" ht="20.149999999999999" customHeight="1" x14ac:dyDescent="0.3">
      <c r="B65" s="5" t="s">
        <v>59</v>
      </c>
      <c r="C65" s="5"/>
      <c r="D65" s="26"/>
      <c r="E65" s="26"/>
      <c r="F65" s="26"/>
      <c r="G65" s="26"/>
      <c r="H65" s="26"/>
      <c r="I65" s="26"/>
      <c r="J65" s="26"/>
      <c r="K65" s="5"/>
      <c r="L65" s="264"/>
      <c r="M65" s="99">
        <v>0</v>
      </c>
      <c r="N65" s="100">
        <v>0</v>
      </c>
      <c r="Q65" s="261"/>
      <c r="S65" s="139"/>
      <c r="T65" s="140"/>
    </row>
    <row r="66" spans="2:20" ht="20.149999999999999" customHeight="1" x14ac:dyDescent="0.3">
      <c r="B66" s="1" t="s">
        <v>265</v>
      </c>
      <c r="M66" s="42">
        <f>SUM(M61:M65)</f>
        <v>0</v>
      </c>
      <c r="N66" s="42">
        <f>SUM(N61:N65)</f>
        <v>0</v>
      </c>
      <c r="Q66" s="261"/>
      <c r="S66" s="139"/>
      <c r="T66" s="140"/>
    </row>
    <row r="67" spans="2:20" ht="20.149999999999999" customHeight="1" x14ac:dyDescent="0.3">
      <c r="M67" s="42"/>
      <c r="N67" s="42"/>
      <c r="Q67" s="261"/>
      <c r="S67" s="139"/>
      <c r="T67" s="140"/>
    </row>
    <row r="68" spans="2:20" ht="20.149999999999999" customHeight="1" thickBot="1" x14ac:dyDescent="0.35">
      <c r="B68" s="8" t="s">
        <v>60</v>
      </c>
      <c r="C68" s="6"/>
      <c r="D68" s="7"/>
      <c r="E68" s="7"/>
      <c r="F68" s="7"/>
      <c r="G68" s="7"/>
      <c r="H68" s="7"/>
      <c r="I68" s="7"/>
      <c r="J68" s="7"/>
      <c r="K68" s="6"/>
      <c r="L68" s="6"/>
      <c r="M68" s="43">
        <f>M58-M66</f>
        <v>0</v>
      </c>
      <c r="N68" s="43">
        <f>N58-N66</f>
        <v>0</v>
      </c>
      <c r="Q68" s="262"/>
      <c r="S68" s="141"/>
      <c r="T68" s="142"/>
    </row>
    <row r="69" spans="2:20" ht="13.5" thickTop="1" x14ac:dyDescent="0.3"/>
    <row r="70" spans="2:20" ht="28.4" customHeight="1" x14ac:dyDescent="0.3">
      <c r="B70" s="16" t="s">
        <v>61</v>
      </c>
      <c r="G70" s="15"/>
      <c r="H70" s="15"/>
      <c r="I70" s="15"/>
      <c r="J70" s="15"/>
      <c r="K70" s="15"/>
      <c r="L70" s="15"/>
      <c r="M70" s="15"/>
      <c r="N70" s="15"/>
      <c r="Q70" s="260" t="s">
        <v>18</v>
      </c>
      <c r="S70" s="132" t="s">
        <v>62</v>
      </c>
      <c r="T70" s="138"/>
    </row>
    <row r="71" spans="2:20" ht="24" customHeight="1" x14ac:dyDescent="0.3">
      <c r="B71" s="1" t="s">
        <v>63</v>
      </c>
      <c r="C71" s="246"/>
      <c r="D71" s="246"/>
      <c r="E71" s="246"/>
      <c r="F71" s="246"/>
      <c r="G71" s="246"/>
      <c r="I71" s="1" t="s">
        <v>63</v>
      </c>
      <c r="J71" s="15"/>
      <c r="K71" s="246"/>
      <c r="L71" s="246"/>
      <c r="M71" s="246"/>
      <c r="Q71" s="261"/>
      <c r="S71" s="139"/>
      <c r="T71" s="140"/>
    </row>
    <row r="72" spans="2:20" ht="24" customHeight="1" x14ac:dyDescent="0.3">
      <c r="B72" s="1" t="s">
        <v>64</v>
      </c>
      <c r="C72" s="245"/>
      <c r="D72" s="245"/>
      <c r="E72" s="245"/>
      <c r="F72" s="245"/>
      <c r="G72" s="245"/>
      <c r="I72" s="1" t="s">
        <v>64</v>
      </c>
      <c r="J72" s="15"/>
      <c r="K72" s="245"/>
      <c r="L72" s="245"/>
      <c r="M72" s="245"/>
      <c r="N72" s="15"/>
      <c r="Q72" s="261"/>
      <c r="S72" s="139"/>
      <c r="T72" s="140"/>
    </row>
    <row r="73" spans="2:20" ht="24" customHeight="1" x14ac:dyDescent="0.3">
      <c r="B73" s="1" t="s">
        <v>65</v>
      </c>
      <c r="C73" s="245"/>
      <c r="D73" s="245"/>
      <c r="E73" s="245"/>
      <c r="F73" s="245"/>
      <c r="G73" s="245"/>
      <c r="I73" s="1" t="s">
        <v>65</v>
      </c>
      <c r="J73" s="15"/>
      <c r="K73" s="245"/>
      <c r="L73" s="245"/>
      <c r="M73" s="245"/>
      <c r="N73" s="15"/>
      <c r="Q73" s="261"/>
      <c r="S73" s="139"/>
      <c r="T73" s="140"/>
    </row>
    <row r="74" spans="2:20" ht="24" customHeight="1" x14ac:dyDescent="0.3">
      <c r="B74" s="1" t="s">
        <v>66</v>
      </c>
      <c r="C74" s="245"/>
      <c r="D74" s="245"/>
      <c r="E74" s="245"/>
      <c r="F74" s="245"/>
      <c r="G74" s="245"/>
      <c r="I74" s="1" t="s">
        <v>66</v>
      </c>
      <c r="J74" s="15"/>
      <c r="K74" s="245"/>
      <c r="L74" s="245"/>
      <c r="M74" s="245"/>
      <c r="Q74" s="261"/>
      <c r="S74" s="139"/>
      <c r="T74" s="140"/>
    </row>
    <row r="75" spans="2:20" ht="24" customHeight="1" x14ac:dyDescent="0.3">
      <c r="C75" s="4"/>
      <c r="I75" s="1"/>
      <c r="J75" s="15"/>
      <c r="K75" s="4"/>
      <c r="L75" s="4"/>
      <c r="M75" s="4"/>
      <c r="Q75" s="262"/>
      <c r="S75" s="141"/>
      <c r="T75" s="142"/>
    </row>
    <row r="77" spans="2:20" x14ac:dyDescent="0.3">
      <c r="B77" s="198" t="s">
        <v>50</v>
      </c>
      <c r="C77" s="198"/>
      <c r="D77" s="198"/>
      <c r="E77" s="198"/>
      <c r="F77" s="198"/>
      <c r="G77" s="198"/>
      <c r="H77" s="198"/>
      <c r="I77" s="198"/>
      <c r="J77" s="198"/>
      <c r="K77" s="198"/>
      <c r="L77" s="198"/>
      <c r="M77" s="198"/>
      <c r="N77" s="198"/>
    </row>
    <row r="78" spans="2:20" x14ac:dyDescent="0.3">
      <c r="B78" s="198" t="s">
        <v>67</v>
      </c>
      <c r="C78" s="198"/>
      <c r="D78" s="198"/>
      <c r="E78" s="198"/>
      <c r="F78" s="198"/>
      <c r="G78" s="198"/>
      <c r="H78" s="198"/>
      <c r="I78" s="198"/>
      <c r="J78" s="198"/>
      <c r="K78" s="198"/>
      <c r="L78" s="198"/>
      <c r="M78" s="198"/>
      <c r="N78" s="198"/>
    </row>
    <row r="80" spans="2:20" ht="16" customHeight="1" x14ac:dyDescent="0.3">
      <c r="L80" s="66" t="s">
        <v>52</v>
      </c>
      <c r="M80" s="61" t="s">
        <v>43</v>
      </c>
      <c r="N80" s="61" t="s">
        <v>44</v>
      </c>
      <c r="Q80" s="260" t="s">
        <v>18</v>
      </c>
      <c r="S80" s="132" t="s">
        <v>68</v>
      </c>
      <c r="T80" s="133"/>
    </row>
    <row r="81" spans="2:20" ht="16" customHeight="1" x14ac:dyDescent="0.3">
      <c r="B81" s="3" t="s">
        <v>69</v>
      </c>
      <c r="L81" s="67"/>
      <c r="M81" s="65" t="s">
        <v>55</v>
      </c>
      <c r="N81" s="65" t="s">
        <v>55</v>
      </c>
      <c r="Q81" s="261"/>
      <c r="S81" s="134"/>
      <c r="T81" s="135"/>
    </row>
    <row r="82" spans="2:20" ht="16" customHeight="1" x14ac:dyDescent="0.3">
      <c r="B82" s="3" t="s">
        <v>70</v>
      </c>
      <c r="L82" s="68"/>
      <c r="M82" s="55"/>
      <c r="N82" s="56"/>
      <c r="Q82" s="261"/>
      <c r="S82" s="134"/>
      <c r="T82" s="135"/>
    </row>
    <row r="83" spans="2:20" ht="16" customHeight="1" x14ac:dyDescent="0.3">
      <c r="B83" s="1" t="s">
        <v>267</v>
      </c>
      <c r="L83" s="263">
        <v>3</v>
      </c>
      <c r="M83" s="98">
        <v>0</v>
      </c>
      <c r="N83" s="97">
        <v>0</v>
      </c>
      <c r="Q83" s="261"/>
      <c r="S83" s="134"/>
      <c r="T83" s="135"/>
    </row>
    <row r="84" spans="2:20" ht="16" customHeight="1" x14ac:dyDescent="0.3">
      <c r="B84" s="1" t="s">
        <v>71</v>
      </c>
      <c r="L84" s="263"/>
      <c r="M84" s="98">
        <v>0</v>
      </c>
      <c r="N84" s="97">
        <v>0</v>
      </c>
      <c r="Q84" s="261"/>
      <c r="S84" s="134"/>
      <c r="T84" s="135"/>
    </row>
    <row r="85" spans="2:20" ht="16" customHeight="1" x14ac:dyDescent="0.3">
      <c r="B85" s="1" t="s">
        <v>72</v>
      </c>
      <c r="L85" s="263"/>
      <c r="M85" s="98">
        <v>0</v>
      </c>
      <c r="N85" s="97">
        <v>0</v>
      </c>
      <c r="Q85" s="261"/>
      <c r="S85" s="134"/>
      <c r="T85" s="135"/>
    </row>
    <row r="86" spans="2:20" ht="16" customHeight="1" x14ac:dyDescent="0.3">
      <c r="B86" s="1" t="s">
        <v>73</v>
      </c>
      <c r="L86" s="264"/>
      <c r="M86" s="98">
        <v>0</v>
      </c>
      <c r="N86" s="97">
        <v>0</v>
      </c>
      <c r="Q86" s="261"/>
      <c r="S86" s="134"/>
      <c r="T86" s="135"/>
    </row>
    <row r="87" spans="2:20" ht="16" customHeight="1" x14ac:dyDescent="0.3">
      <c r="B87" s="23" t="s">
        <v>74</v>
      </c>
      <c r="C87" s="14"/>
      <c r="D87" s="13"/>
      <c r="E87" s="13"/>
      <c r="F87" s="13"/>
      <c r="G87" s="13"/>
      <c r="H87" s="13"/>
      <c r="I87" s="13"/>
      <c r="J87" s="13"/>
      <c r="K87" s="14"/>
      <c r="L87" s="68"/>
      <c r="M87" s="45">
        <f>SUM(M83:M86)</f>
        <v>0</v>
      </c>
      <c r="N87" s="45">
        <f>SUM(N83:N86)</f>
        <v>0</v>
      </c>
      <c r="Q87" s="261"/>
      <c r="S87" s="134"/>
      <c r="T87" s="135"/>
    </row>
    <row r="88" spans="2:20" ht="16" customHeight="1" x14ac:dyDescent="0.3">
      <c r="L88" s="57"/>
      <c r="M88" s="56"/>
      <c r="N88" s="56"/>
      <c r="Q88" s="261"/>
      <c r="S88" s="134"/>
      <c r="T88" s="135"/>
    </row>
    <row r="89" spans="2:20" ht="16" customHeight="1" x14ac:dyDescent="0.3">
      <c r="B89" s="3" t="s">
        <v>268</v>
      </c>
      <c r="L89" s="57"/>
      <c r="M89" s="56"/>
      <c r="N89" s="56"/>
      <c r="Q89" s="261"/>
      <c r="S89" s="134"/>
      <c r="T89" s="135"/>
    </row>
    <row r="90" spans="2:20" ht="16" customHeight="1" x14ac:dyDescent="0.3">
      <c r="B90" s="1" t="s">
        <v>75</v>
      </c>
      <c r="L90" s="35">
        <v>5</v>
      </c>
      <c r="M90" s="97">
        <v>0</v>
      </c>
      <c r="N90" s="97">
        <v>0</v>
      </c>
      <c r="Q90" s="261"/>
      <c r="S90" s="134"/>
      <c r="T90" s="135"/>
    </row>
    <row r="91" spans="2:20" ht="16" customHeight="1" x14ac:dyDescent="0.3">
      <c r="B91" s="1" t="s">
        <v>76</v>
      </c>
      <c r="L91" s="35">
        <v>6</v>
      </c>
      <c r="M91" s="98">
        <v>0</v>
      </c>
      <c r="N91" s="97">
        <v>0</v>
      </c>
      <c r="Q91" s="261"/>
      <c r="S91" s="134"/>
      <c r="T91" s="135"/>
    </row>
    <row r="92" spans="2:20" ht="16" customHeight="1" x14ac:dyDescent="0.3">
      <c r="B92" s="1" t="s">
        <v>77</v>
      </c>
      <c r="L92" s="35">
        <v>3</v>
      </c>
      <c r="M92" s="98">
        <v>0</v>
      </c>
      <c r="N92" s="97">
        <v>0</v>
      </c>
      <c r="Q92" s="261"/>
      <c r="S92" s="134"/>
      <c r="T92" s="135"/>
    </row>
    <row r="93" spans="2:20" ht="16" customHeight="1" x14ac:dyDescent="0.3">
      <c r="B93" s="23" t="s">
        <v>78</v>
      </c>
      <c r="C93" s="14"/>
      <c r="D93" s="13"/>
      <c r="E93" s="13"/>
      <c r="F93" s="13"/>
      <c r="G93" s="13"/>
      <c r="H93" s="13"/>
      <c r="I93" s="13"/>
      <c r="J93" s="13"/>
      <c r="K93" s="14"/>
      <c r="L93" s="68"/>
      <c r="M93" s="44">
        <f>SUM(M90:M92)</f>
        <v>0</v>
      </c>
      <c r="N93" s="44">
        <f>SUM(N90:N92)</f>
        <v>0</v>
      </c>
      <c r="Q93" s="261"/>
      <c r="S93" s="134"/>
      <c r="T93" s="135"/>
    </row>
    <row r="94" spans="2:20" ht="16" customHeight="1" x14ac:dyDescent="0.3">
      <c r="B94" s="23" t="s">
        <v>79</v>
      </c>
      <c r="C94" s="14"/>
      <c r="D94" s="13"/>
      <c r="E94" s="13"/>
      <c r="F94" s="13"/>
      <c r="G94" s="13"/>
      <c r="H94" s="13"/>
      <c r="I94" s="13"/>
      <c r="J94" s="13"/>
      <c r="K94" s="14"/>
      <c r="L94" s="68"/>
      <c r="M94" s="44">
        <f>M87+M93</f>
        <v>0</v>
      </c>
      <c r="N94" s="45">
        <f>N87+N93</f>
        <v>0</v>
      </c>
      <c r="Q94" s="261"/>
      <c r="S94" s="134"/>
      <c r="T94" s="135"/>
    </row>
    <row r="95" spans="2:20" ht="16" customHeight="1" x14ac:dyDescent="0.3">
      <c r="L95" s="57"/>
      <c r="M95" s="55"/>
      <c r="N95" s="56"/>
      <c r="Q95" s="261"/>
      <c r="S95" s="134"/>
      <c r="T95" s="135"/>
    </row>
    <row r="96" spans="2:20" ht="16" customHeight="1" x14ac:dyDescent="0.3">
      <c r="B96" s="3" t="s">
        <v>80</v>
      </c>
      <c r="L96" s="57"/>
      <c r="M96" s="55"/>
      <c r="N96" s="56"/>
      <c r="Q96" s="261"/>
      <c r="S96" s="134"/>
      <c r="T96" s="135"/>
    </row>
    <row r="97" spans="2:20" ht="16" customHeight="1" x14ac:dyDescent="0.3">
      <c r="B97" s="3" t="s">
        <v>81</v>
      </c>
      <c r="L97" s="57"/>
      <c r="M97" s="55"/>
      <c r="N97" s="56"/>
      <c r="Q97" s="261"/>
      <c r="S97" s="134"/>
      <c r="T97" s="135"/>
    </row>
    <row r="98" spans="2:20" ht="16" customHeight="1" x14ac:dyDescent="0.3">
      <c r="B98" s="1" t="s">
        <v>82</v>
      </c>
      <c r="L98" s="263">
        <v>4</v>
      </c>
      <c r="M98" s="98">
        <v>0</v>
      </c>
      <c r="N98" s="97">
        <v>0</v>
      </c>
      <c r="Q98" s="261"/>
      <c r="S98" s="134"/>
      <c r="T98" s="135"/>
    </row>
    <row r="99" spans="2:20" ht="16" customHeight="1" x14ac:dyDescent="0.3">
      <c r="B99" s="1" t="s">
        <v>83</v>
      </c>
      <c r="L99" s="263"/>
      <c r="M99" s="98">
        <v>0</v>
      </c>
      <c r="N99" s="97">
        <v>0</v>
      </c>
      <c r="Q99" s="261"/>
      <c r="S99" s="134"/>
      <c r="T99" s="135"/>
    </row>
    <row r="100" spans="2:20" ht="16" customHeight="1" x14ac:dyDescent="0.3">
      <c r="B100" s="1" t="s">
        <v>84</v>
      </c>
      <c r="L100" s="263"/>
      <c r="M100" s="98">
        <v>0</v>
      </c>
      <c r="N100" s="97">
        <v>0</v>
      </c>
      <c r="Q100" s="261"/>
      <c r="S100" s="134"/>
      <c r="T100" s="135"/>
    </row>
    <row r="101" spans="2:20" ht="16" customHeight="1" x14ac:dyDescent="0.3">
      <c r="B101" s="1" t="s">
        <v>269</v>
      </c>
      <c r="L101" s="263"/>
      <c r="M101" s="98">
        <v>0</v>
      </c>
      <c r="N101" s="97">
        <v>0</v>
      </c>
      <c r="Q101" s="261"/>
      <c r="S101" s="134"/>
      <c r="T101" s="135"/>
    </row>
    <row r="102" spans="2:20" ht="16" customHeight="1" x14ac:dyDescent="0.3">
      <c r="B102" s="1" t="s">
        <v>85</v>
      </c>
      <c r="L102" s="264"/>
      <c r="M102" s="98">
        <v>0</v>
      </c>
      <c r="N102" s="97">
        <v>0</v>
      </c>
      <c r="Q102" s="261"/>
      <c r="S102" s="134"/>
      <c r="T102" s="135"/>
    </row>
    <row r="103" spans="2:20" ht="16" customHeight="1" x14ac:dyDescent="0.3">
      <c r="B103" s="23" t="s">
        <v>86</v>
      </c>
      <c r="C103" s="14"/>
      <c r="D103" s="13"/>
      <c r="E103" s="13"/>
      <c r="F103" s="13"/>
      <c r="G103" s="13"/>
      <c r="H103" s="13"/>
      <c r="I103" s="13"/>
      <c r="J103" s="13"/>
      <c r="K103" s="14"/>
      <c r="L103" s="68"/>
      <c r="M103" s="44">
        <f>SUM(M98:M102)</f>
        <v>0</v>
      </c>
      <c r="N103" s="44">
        <f>SUM(N98:N102)</f>
        <v>0</v>
      </c>
      <c r="Q103" s="261"/>
      <c r="S103" s="134"/>
      <c r="T103" s="135"/>
    </row>
    <row r="104" spans="2:20" ht="16" customHeight="1" x14ac:dyDescent="0.3">
      <c r="L104" s="57"/>
      <c r="M104" s="55"/>
      <c r="N104" s="56"/>
      <c r="Q104" s="261"/>
      <c r="S104" s="134"/>
      <c r="T104" s="135"/>
    </row>
    <row r="105" spans="2:20" ht="16" customHeight="1" x14ac:dyDescent="0.3">
      <c r="B105" s="3" t="s">
        <v>87</v>
      </c>
      <c r="L105" s="57"/>
      <c r="M105" s="55"/>
      <c r="N105" s="56"/>
      <c r="Q105" s="261"/>
      <c r="S105" s="134"/>
      <c r="T105" s="135"/>
    </row>
    <row r="106" spans="2:20" ht="16" customHeight="1" x14ac:dyDescent="0.3">
      <c r="B106" s="1" t="s">
        <v>88</v>
      </c>
      <c r="L106" s="263">
        <v>4</v>
      </c>
      <c r="M106" s="98">
        <v>0</v>
      </c>
      <c r="N106" s="97">
        <v>0</v>
      </c>
      <c r="Q106" s="261"/>
      <c r="S106" s="134"/>
      <c r="T106" s="135"/>
    </row>
    <row r="107" spans="2:20" ht="16" customHeight="1" x14ac:dyDescent="0.3">
      <c r="B107" s="1" t="s">
        <v>89</v>
      </c>
      <c r="L107" s="264"/>
      <c r="M107" s="98">
        <v>0</v>
      </c>
      <c r="N107" s="97">
        <v>0</v>
      </c>
      <c r="Q107" s="261"/>
      <c r="S107" s="134"/>
      <c r="T107" s="135"/>
    </row>
    <row r="108" spans="2:20" ht="16" customHeight="1" x14ac:dyDescent="0.3">
      <c r="B108" s="23" t="s">
        <v>90</v>
      </c>
      <c r="C108" s="14"/>
      <c r="D108" s="13"/>
      <c r="E108" s="13"/>
      <c r="F108" s="13"/>
      <c r="G108" s="13"/>
      <c r="H108" s="13"/>
      <c r="I108" s="13"/>
      <c r="J108" s="13"/>
      <c r="K108" s="14"/>
      <c r="L108" s="68"/>
      <c r="M108" s="44">
        <f>SUM(M106:M107)</f>
        <v>0</v>
      </c>
      <c r="N108" s="44">
        <f>SUM(N106:N107)</f>
        <v>0</v>
      </c>
      <c r="Q108" s="261"/>
      <c r="S108" s="134"/>
      <c r="T108" s="135"/>
    </row>
    <row r="109" spans="2:20" ht="16" customHeight="1" x14ac:dyDescent="0.3">
      <c r="B109" s="23" t="s">
        <v>91</v>
      </c>
      <c r="C109" s="14"/>
      <c r="D109" s="13"/>
      <c r="E109" s="13"/>
      <c r="F109" s="13"/>
      <c r="G109" s="13"/>
      <c r="H109" s="13"/>
      <c r="I109" s="13"/>
      <c r="J109" s="13"/>
      <c r="K109" s="14"/>
      <c r="L109" s="68"/>
      <c r="M109" s="44">
        <f>M103+M108</f>
        <v>0</v>
      </c>
      <c r="N109" s="45">
        <f>N103+N108</f>
        <v>0</v>
      </c>
      <c r="Q109" s="261"/>
      <c r="S109" s="134"/>
      <c r="T109" s="135"/>
    </row>
    <row r="110" spans="2:20" ht="16" customHeight="1" x14ac:dyDescent="0.3">
      <c r="L110" s="57"/>
      <c r="M110" s="55"/>
      <c r="N110" s="56"/>
      <c r="Q110" s="261"/>
      <c r="S110" s="134"/>
      <c r="T110" s="135"/>
    </row>
    <row r="111" spans="2:20" ht="16" customHeight="1" thickBot="1" x14ac:dyDescent="0.35">
      <c r="B111" s="8" t="s">
        <v>92</v>
      </c>
      <c r="C111" s="6"/>
      <c r="D111" s="7"/>
      <c r="E111" s="7"/>
      <c r="F111" s="7"/>
      <c r="G111" s="7"/>
      <c r="H111" s="7"/>
      <c r="I111" s="7"/>
      <c r="J111" s="7"/>
      <c r="K111" s="6"/>
      <c r="L111" s="70"/>
      <c r="M111" s="46">
        <f>M94-M109</f>
        <v>0</v>
      </c>
      <c r="N111" s="47">
        <f>N94-N109</f>
        <v>0</v>
      </c>
      <c r="Q111" s="261"/>
      <c r="S111" s="134"/>
      <c r="T111" s="135"/>
    </row>
    <row r="112" spans="2:20" ht="16" customHeight="1" thickTop="1" x14ac:dyDescent="0.3">
      <c r="L112" s="57"/>
      <c r="M112" s="55"/>
      <c r="N112" s="56"/>
      <c r="Q112" s="261"/>
      <c r="S112" s="134"/>
      <c r="T112" s="135"/>
    </row>
    <row r="113" spans="2:21" ht="16" customHeight="1" x14ac:dyDescent="0.3">
      <c r="B113" s="3" t="s">
        <v>93</v>
      </c>
      <c r="L113" s="57"/>
      <c r="M113" s="55"/>
      <c r="N113" s="56"/>
      <c r="Q113" s="261"/>
      <c r="S113" s="134"/>
      <c r="T113" s="135"/>
    </row>
    <row r="114" spans="2:21" ht="16" customHeight="1" x14ac:dyDescent="0.3">
      <c r="B114" s="1" t="s">
        <v>94</v>
      </c>
      <c r="L114" s="263">
        <v>7</v>
      </c>
      <c r="M114" s="279">
        <f>C495</f>
        <v>0</v>
      </c>
      <c r="N114" s="280">
        <f>C509</f>
        <v>0</v>
      </c>
      <c r="Q114" s="261"/>
      <c r="S114" s="134"/>
      <c r="T114" s="135"/>
    </row>
    <row r="115" spans="2:21" ht="16" customHeight="1" x14ac:dyDescent="0.3">
      <c r="B115" s="1" t="s">
        <v>95</v>
      </c>
      <c r="L115" s="263"/>
      <c r="M115" s="279">
        <f>E495</f>
        <v>0</v>
      </c>
      <c r="N115" s="280">
        <f>E509</f>
        <v>0</v>
      </c>
      <c r="Q115" s="261"/>
      <c r="S115" s="134"/>
      <c r="T115" s="135"/>
    </row>
    <row r="116" spans="2:21" ht="16" customHeight="1" x14ac:dyDescent="0.3">
      <c r="B116" s="1" t="s">
        <v>270</v>
      </c>
      <c r="L116" s="263"/>
      <c r="M116" s="279">
        <f>G495</f>
        <v>0</v>
      </c>
      <c r="N116" s="280">
        <f>G509</f>
        <v>0</v>
      </c>
      <c r="Q116" s="261"/>
      <c r="S116" s="134"/>
      <c r="T116" s="135"/>
    </row>
    <row r="117" spans="2:21" ht="16" customHeight="1" x14ac:dyDescent="0.3">
      <c r="B117" s="1" t="s">
        <v>96</v>
      </c>
      <c r="L117" s="263"/>
      <c r="M117" s="279">
        <f>I495</f>
        <v>0</v>
      </c>
      <c r="N117" s="280">
        <f>I509</f>
        <v>0</v>
      </c>
      <c r="Q117" s="261"/>
      <c r="S117" s="134"/>
      <c r="T117" s="135"/>
    </row>
    <row r="118" spans="2:21" ht="16" customHeight="1" x14ac:dyDescent="0.3">
      <c r="B118" s="1" t="s">
        <v>304</v>
      </c>
      <c r="L118" s="263"/>
      <c r="M118" s="279">
        <f>K495</f>
        <v>0</v>
      </c>
      <c r="N118" s="280">
        <f>K509</f>
        <v>0</v>
      </c>
      <c r="Q118" s="261"/>
      <c r="S118" s="134"/>
      <c r="T118" s="135"/>
    </row>
    <row r="119" spans="2:21" ht="16" customHeight="1" x14ac:dyDescent="0.3">
      <c r="B119" s="1" t="s">
        <v>97</v>
      </c>
      <c r="L119" s="264"/>
      <c r="M119" s="279">
        <f>M495</f>
        <v>0</v>
      </c>
      <c r="N119" s="280">
        <f>M509</f>
        <v>0</v>
      </c>
      <c r="Q119" s="261"/>
      <c r="S119" s="134"/>
      <c r="T119" s="135"/>
    </row>
    <row r="120" spans="2:21" ht="16" customHeight="1" thickBot="1" x14ac:dyDescent="0.35">
      <c r="B120" s="8" t="s">
        <v>98</v>
      </c>
      <c r="C120" s="6"/>
      <c r="D120" s="7"/>
      <c r="E120" s="7"/>
      <c r="F120" s="7"/>
      <c r="G120" s="7"/>
      <c r="H120" s="7"/>
      <c r="I120" s="7"/>
      <c r="J120" s="7"/>
      <c r="K120" s="6"/>
      <c r="L120" s="6"/>
      <c r="M120" s="48">
        <f>SUM(M114:M119)</f>
        <v>0</v>
      </c>
      <c r="N120" s="48">
        <f>SUM(N114:N119)</f>
        <v>0</v>
      </c>
      <c r="Q120" s="262"/>
      <c r="R120" s="27" t="str">
        <f>IF(M111-M120=0,IF(N111-N120=0,"OK","Last year net assets doesn't equal accumulated funds"),"Current year net assets doesn't equal accumulated funds")</f>
        <v>OK</v>
      </c>
      <c r="S120" s="136"/>
      <c r="T120" s="137"/>
    </row>
    <row r="121" spans="2:21" ht="13.5" thickTop="1" x14ac:dyDescent="0.3"/>
    <row r="124" spans="2:21" x14ac:dyDescent="0.3">
      <c r="B124" s="198" t="s">
        <v>50</v>
      </c>
      <c r="C124" s="198"/>
      <c r="D124" s="198"/>
      <c r="E124" s="198"/>
      <c r="F124" s="198"/>
      <c r="G124" s="198"/>
      <c r="H124" s="198"/>
      <c r="I124" s="198"/>
      <c r="J124" s="198"/>
      <c r="K124" s="198"/>
      <c r="L124" s="198"/>
      <c r="M124" s="198"/>
      <c r="N124" s="198"/>
    </row>
    <row r="125" spans="2:21" x14ac:dyDescent="0.3">
      <c r="B125" s="198" t="s">
        <v>99</v>
      </c>
      <c r="C125" s="198"/>
      <c r="D125" s="198"/>
      <c r="E125" s="198"/>
      <c r="F125" s="198"/>
      <c r="G125" s="198"/>
      <c r="H125" s="198"/>
      <c r="I125" s="198"/>
      <c r="J125" s="198"/>
      <c r="K125" s="198"/>
      <c r="L125" s="198"/>
      <c r="M125" s="198"/>
      <c r="N125" s="198"/>
    </row>
    <row r="126" spans="2:21" s="36" customFormat="1" x14ac:dyDescent="0.3">
      <c r="B126" s="12"/>
      <c r="C126" s="12"/>
      <c r="D126" s="12"/>
      <c r="E126" s="12"/>
      <c r="F126" s="12"/>
      <c r="G126" s="12"/>
      <c r="H126" s="12"/>
      <c r="I126" s="12"/>
      <c r="J126" s="12"/>
      <c r="K126" s="12"/>
      <c r="L126" s="12"/>
      <c r="M126" s="12"/>
      <c r="N126" s="12"/>
      <c r="P126" s="76"/>
      <c r="S126" s="74"/>
      <c r="T126" s="74"/>
      <c r="U126" s="74"/>
    </row>
    <row r="127" spans="2:21" ht="17.149999999999999" customHeight="1" x14ac:dyDescent="0.3">
      <c r="M127" s="61" t="s">
        <v>43</v>
      </c>
      <c r="N127" s="61" t="s">
        <v>44</v>
      </c>
      <c r="Q127" s="260" t="s">
        <v>18</v>
      </c>
      <c r="S127" s="132" t="s">
        <v>100</v>
      </c>
      <c r="T127" s="138"/>
    </row>
    <row r="128" spans="2:21" ht="17.149999999999999" customHeight="1" x14ac:dyDescent="0.3">
      <c r="B128" s="3" t="s">
        <v>101</v>
      </c>
      <c r="M128" s="62" t="s">
        <v>55</v>
      </c>
      <c r="N128" s="62" t="s">
        <v>55</v>
      </c>
      <c r="Q128" s="261"/>
      <c r="S128" s="139"/>
      <c r="T128" s="140"/>
    </row>
    <row r="129" spans="2:20" ht="17.149999999999999" customHeight="1" x14ac:dyDescent="0.3">
      <c r="B129" s="3" t="s">
        <v>102</v>
      </c>
      <c r="M129" s="57"/>
      <c r="N129" s="57"/>
      <c r="Q129" s="261"/>
      <c r="S129" s="139"/>
      <c r="T129" s="140"/>
    </row>
    <row r="130" spans="2:20" ht="28.5" customHeight="1" x14ac:dyDescent="0.3">
      <c r="B130" s="123" t="s">
        <v>293</v>
      </c>
      <c r="C130" s="123"/>
      <c r="D130" s="123"/>
      <c r="E130" s="123"/>
      <c r="F130" s="123"/>
      <c r="G130" s="123"/>
      <c r="H130" s="123"/>
      <c r="I130" s="123"/>
      <c r="J130" s="123"/>
      <c r="K130" s="123"/>
      <c r="M130" s="98">
        <v>0</v>
      </c>
      <c r="N130" s="98">
        <v>0</v>
      </c>
      <c r="Q130" s="261"/>
      <c r="S130" s="139"/>
      <c r="T130" s="140"/>
    </row>
    <row r="131" spans="2:20" ht="17.149999999999999" customHeight="1" x14ac:dyDescent="0.3">
      <c r="B131" s="1" t="s">
        <v>288</v>
      </c>
      <c r="M131" s="98">
        <v>0</v>
      </c>
      <c r="N131" s="98">
        <v>0</v>
      </c>
      <c r="Q131" s="261"/>
      <c r="S131" s="139"/>
      <c r="T131" s="140"/>
    </row>
    <row r="132" spans="2:20" ht="17.149999999999999" customHeight="1" x14ac:dyDescent="0.3">
      <c r="B132" s="1" t="s">
        <v>287</v>
      </c>
      <c r="M132" s="98">
        <v>0</v>
      </c>
      <c r="N132" s="98">
        <v>0</v>
      </c>
      <c r="Q132" s="261"/>
      <c r="S132" s="139"/>
      <c r="T132" s="140"/>
    </row>
    <row r="133" spans="2:20" ht="17.149999999999999" customHeight="1" x14ac:dyDescent="0.3">
      <c r="B133" s="1" t="s">
        <v>294</v>
      </c>
      <c r="M133" s="98">
        <v>0</v>
      </c>
      <c r="N133" s="98">
        <v>0</v>
      </c>
      <c r="Q133" s="261"/>
      <c r="S133" s="139"/>
      <c r="T133" s="140"/>
    </row>
    <row r="134" spans="2:20" ht="17.149999999999999" customHeight="1" x14ac:dyDescent="0.3">
      <c r="B134" s="1" t="s">
        <v>295</v>
      </c>
      <c r="M134" s="98">
        <v>0</v>
      </c>
      <c r="N134" s="98">
        <v>0</v>
      </c>
      <c r="Q134" s="261"/>
      <c r="S134" s="139"/>
      <c r="T134" s="140"/>
    </row>
    <row r="135" spans="2:20" ht="17.149999999999999" customHeight="1" x14ac:dyDescent="0.3">
      <c r="B135" s="1" t="s">
        <v>296</v>
      </c>
      <c r="M135" s="98">
        <v>0</v>
      </c>
      <c r="N135" s="98">
        <v>0</v>
      </c>
      <c r="Q135" s="261"/>
      <c r="S135" s="139"/>
      <c r="T135" s="140"/>
    </row>
    <row r="136" spans="2:20" ht="17.149999999999999" customHeight="1" x14ac:dyDescent="0.3">
      <c r="B136" s="1" t="s">
        <v>103</v>
      </c>
      <c r="M136" s="98">
        <v>0</v>
      </c>
      <c r="N136" s="98">
        <v>0</v>
      </c>
      <c r="Q136" s="261"/>
      <c r="S136" s="139"/>
      <c r="T136" s="140"/>
    </row>
    <row r="137" spans="2:20" ht="17.149999999999999" customHeight="1" x14ac:dyDescent="0.3">
      <c r="B137" s="5" t="s">
        <v>104</v>
      </c>
      <c r="C137" s="5"/>
      <c r="D137" s="26"/>
      <c r="E137" s="26"/>
      <c r="F137" s="26"/>
      <c r="G137" s="26"/>
      <c r="H137" s="26"/>
      <c r="I137" s="26"/>
      <c r="J137" s="26"/>
      <c r="K137" s="5"/>
      <c r="L137" s="5"/>
      <c r="M137" s="100">
        <v>0</v>
      </c>
      <c r="N137" s="100">
        <v>0</v>
      </c>
      <c r="Q137" s="261"/>
      <c r="S137" s="139"/>
      <c r="T137" s="140"/>
    </row>
    <row r="138" spans="2:20" ht="17.149999999999999" customHeight="1" x14ac:dyDescent="0.3">
      <c r="B138" s="1" t="s">
        <v>105</v>
      </c>
      <c r="M138" s="42">
        <f>SUM(M130:M137)</f>
        <v>0</v>
      </c>
      <c r="N138" s="42">
        <f>SUM(N130:N137)</f>
        <v>0</v>
      </c>
      <c r="Q138" s="261"/>
      <c r="S138" s="139"/>
      <c r="T138" s="140"/>
    </row>
    <row r="139" spans="2:20" ht="17.149999999999999" customHeight="1" x14ac:dyDescent="0.3">
      <c r="M139" s="55"/>
      <c r="N139" s="55"/>
      <c r="Q139" s="261"/>
      <c r="S139" s="139"/>
      <c r="T139" s="140"/>
    </row>
    <row r="140" spans="2:20" ht="17.149999999999999" customHeight="1" x14ac:dyDescent="0.3">
      <c r="B140" s="3" t="s">
        <v>297</v>
      </c>
      <c r="M140" s="55"/>
      <c r="N140" s="55"/>
      <c r="Q140" s="261"/>
      <c r="S140" s="139"/>
      <c r="T140" s="140"/>
    </row>
    <row r="141" spans="2:20" ht="17.149999999999999" customHeight="1" x14ac:dyDescent="0.3">
      <c r="B141" s="1" t="s">
        <v>106</v>
      </c>
      <c r="M141" s="98">
        <v>0</v>
      </c>
      <c r="N141" s="98">
        <v>0</v>
      </c>
      <c r="Q141" s="261"/>
      <c r="S141" s="139"/>
      <c r="T141" s="140"/>
    </row>
    <row r="142" spans="2:20" ht="17.149999999999999" customHeight="1" x14ac:dyDescent="0.3">
      <c r="B142" s="1" t="s">
        <v>271</v>
      </c>
      <c r="M142" s="98">
        <v>0</v>
      </c>
      <c r="N142" s="98">
        <v>0</v>
      </c>
      <c r="Q142" s="261"/>
      <c r="S142" s="139"/>
      <c r="T142" s="140"/>
    </row>
    <row r="143" spans="2:20" ht="17.149999999999999" customHeight="1" x14ac:dyDescent="0.3">
      <c r="B143" s="1" t="s">
        <v>298</v>
      </c>
      <c r="M143" s="98">
        <v>0</v>
      </c>
      <c r="N143" s="98">
        <v>0</v>
      </c>
      <c r="Q143" s="261"/>
      <c r="S143" s="139"/>
      <c r="T143" s="140"/>
    </row>
    <row r="144" spans="2:20" ht="17.149999999999999" customHeight="1" x14ac:dyDescent="0.3">
      <c r="B144" s="1" t="s">
        <v>272</v>
      </c>
      <c r="M144" s="98"/>
      <c r="N144" s="98"/>
      <c r="Q144" s="261"/>
      <c r="S144" s="139"/>
      <c r="T144" s="140"/>
    </row>
    <row r="145" spans="2:20" ht="17.149999999999999" customHeight="1" x14ac:dyDescent="0.3">
      <c r="B145" s="5" t="s">
        <v>107</v>
      </c>
      <c r="C145" s="5"/>
      <c r="D145" s="26"/>
      <c r="E145" s="26"/>
      <c r="F145" s="26"/>
      <c r="G145" s="26"/>
      <c r="H145" s="26"/>
      <c r="I145" s="26"/>
      <c r="J145" s="26"/>
      <c r="K145" s="5"/>
      <c r="L145" s="5"/>
      <c r="M145" s="100">
        <v>0</v>
      </c>
      <c r="N145" s="100">
        <v>0</v>
      </c>
      <c r="Q145" s="261"/>
      <c r="S145" s="139"/>
      <c r="T145" s="140"/>
    </row>
    <row r="146" spans="2:20" ht="17.149999999999999" customHeight="1" x14ac:dyDescent="0.3">
      <c r="B146" s="1" t="s">
        <v>108</v>
      </c>
      <c r="M146" s="42">
        <f>SUM(M141:M145)</f>
        <v>0</v>
      </c>
      <c r="N146" s="42">
        <f>SUM(N141:N145)</f>
        <v>0</v>
      </c>
      <c r="Q146" s="261"/>
      <c r="S146" s="139"/>
      <c r="T146" s="140"/>
    </row>
    <row r="147" spans="2:20" ht="17.149999999999999" customHeight="1" x14ac:dyDescent="0.3">
      <c r="M147" s="55"/>
      <c r="N147" s="55"/>
      <c r="Q147" s="261"/>
      <c r="S147" s="139"/>
      <c r="T147" s="140"/>
    </row>
    <row r="148" spans="2:20" ht="17.149999999999999" customHeight="1" x14ac:dyDescent="0.3">
      <c r="B148" s="23" t="s">
        <v>109</v>
      </c>
      <c r="C148" s="14"/>
      <c r="D148" s="13"/>
      <c r="E148" s="13"/>
      <c r="F148" s="13"/>
      <c r="G148" s="13"/>
      <c r="H148" s="13"/>
      <c r="I148" s="13"/>
      <c r="J148" s="13"/>
      <c r="K148" s="14"/>
      <c r="L148" s="14"/>
      <c r="M148" s="49">
        <f>M138-M146</f>
        <v>0</v>
      </c>
      <c r="N148" s="49">
        <f>N138-N146</f>
        <v>0</v>
      </c>
      <c r="Q148" s="261"/>
      <c r="S148" s="141"/>
      <c r="T148" s="142"/>
    </row>
    <row r="149" spans="2:20" ht="17.149999999999999" customHeight="1" x14ac:dyDescent="0.3">
      <c r="M149" s="55"/>
      <c r="N149" s="55"/>
      <c r="Q149" s="261"/>
      <c r="S149" s="132" t="s">
        <v>110</v>
      </c>
      <c r="T149" s="138"/>
    </row>
    <row r="150" spans="2:20" ht="17.149999999999999" customHeight="1" x14ac:dyDescent="0.3">
      <c r="B150" s="3" t="s">
        <v>111</v>
      </c>
      <c r="M150" s="55"/>
      <c r="N150" s="55"/>
      <c r="Q150" s="261"/>
      <c r="S150" s="139"/>
      <c r="T150" s="140"/>
    </row>
    <row r="151" spans="2:20" ht="17.149999999999999" customHeight="1" x14ac:dyDescent="0.3">
      <c r="B151" s="3" t="s">
        <v>112</v>
      </c>
      <c r="M151" s="55"/>
      <c r="N151" s="55"/>
      <c r="Q151" s="261"/>
      <c r="S151" s="139"/>
      <c r="T151" s="140"/>
    </row>
    <row r="152" spans="2:20" ht="17.149999999999999" customHeight="1" x14ac:dyDescent="0.3">
      <c r="B152" s="1" t="s">
        <v>273</v>
      </c>
      <c r="M152" s="98">
        <v>0</v>
      </c>
      <c r="N152" s="98">
        <v>0</v>
      </c>
      <c r="Q152" s="261"/>
      <c r="S152" s="139"/>
      <c r="T152" s="140"/>
    </row>
    <row r="153" spans="2:20" ht="17.149999999999999" customHeight="1" x14ac:dyDescent="0.3">
      <c r="B153" s="1" t="s">
        <v>274</v>
      </c>
      <c r="M153" s="98">
        <v>0</v>
      </c>
      <c r="N153" s="98">
        <v>0</v>
      </c>
      <c r="Q153" s="261"/>
      <c r="S153" s="139"/>
      <c r="T153" s="140"/>
    </row>
    <row r="154" spans="2:20" ht="17.149999999999999" customHeight="1" x14ac:dyDescent="0.3">
      <c r="B154" s="1" t="s">
        <v>275</v>
      </c>
      <c r="M154" s="98">
        <v>0</v>
      </c>
      <c r="N154" s="98">
        <v>0</v>
      </c>
      <c r="Q154" s="261"/>
      <c r="S154" s="139"/>
      <c r="T154" s="140"/>
    </row>
    <row r="155" spans="2:20" ht="17.149999999999999" customHeight="1" x14ac:dyDescent="0.3">
      <c r="B155" s="1" t="s">
        <v>276</v>
      </c>
      <c r="M155" s="98">
        <v>0</v>
      </c>
      <c r="N155" s="98">
        <v>0</v>
      </c>
      <c r="Q155" s="261"/>
      <c r="S155" s="139"/>
      <c r="T155" s="140"/>
    </row>
    <row r="156" spans="2:20" ht="17.149999999999999" customHeight="1" x14ac:dyDescent="0.3">
      <c r="M156" s="55"/>
      <c r="N156" s="55"/>
      <c r="Q156" s="261"/>
      <c r="S156" s="139"/>
      <c r="T156" s="140"/>
    </row>
    <row r="157" spans="2:20" ht="17.149999999999999" customHeight="1" x14ac:dyDescent="0.3">
      <c r="B157" s="3" t="s">
        <v>113</v>
      </c>
      <c r="M157" s="55"/>
      <c r="N157" s="55"/>
      <c r="Q157" s="261"/>
      <c r="S157" s="139"/>
      <c r="T157" s="140"/>
    </row>
    <row r="158" spans="2:20" ht="17.149999999999999" customHeight="1" x14ac:dyDescent="0.3">
      <c r="B158" s="1" t="s">
        <v>114</v>
      </c>
      <c r="M158" s="98">
        <v>0</v>
      </c>
      <c r="N158" s="98">
        <v>0</v>
      </c>
      <c r="Q158" s="261"/>
      <c r="S158" s="139"/>
      <c r="T158" s="140"/>
    </row>
    <row r="159" spans="2:20" ht="17.149999999999999" customHeight="1" x14ac:dyDescent="0.3">
      <c r="B159" s="1" t="s">
        <v>115</v>
      </c>
      <c r="M159" s="98">
        <v>0</v>
      </c>
      <c r="N159" s="98">
        <v>0</v>
      </c>
      <c r="Q159" s="261"/>
      <c r="S159" s="139"/>
      <c r="T159" s="140"/>
    </row>
    <row r="160" spans="2:20" ht="17.149999999999999" customHeight="1" x14ac:dyDescent="0.3">
      <c r="B160" s="1" t="s">
        <v>116</v>
      </c>
      <c r="M160" s="98">
        <v>0</v>
      </c>
      <c r="N160" s="98">
        <v>0</v>
      </c>
      <c r="Q160" s="261"/>
      <c r="S160" s="139"/>
      <c r="T160" s="140"/>
    </row>
    <row r="161" spans="2:20" ht="17.149999999999999" customHeight="1" x14ac:dyDescent="0.3">
      <c r="B161" s="1" t="s">
        <v>117</v>
      </c>
      <c r="M161" s="98">
        <v>0</v>
      </c>
      <c r="N161" s="98">
        <v>0</v>
      </c>
      <c r="Q161" s="261"/>
      <c r="S161" s="139"/>
      <c r="T161" s="140"/>
    </row>
    <row r="162" spans="2:20" ht="17.149999999999999" customHeight="1" x14ac:dyDescent="0.3">
      <c r="M162" s="55"/>
      <c r="N162" s="55"/>
      <c r="Q162" s="261"/>
      <c r="S162" s="139"/>
      <c r="T162" s="140"/>
    </row>
    <row r="163" spans="2:20" ht="17.149999999999999" customHeight="1" x14ac:dyDescent="0.3">
      <c r="B163" s="23" t="s">
        <v>118</v>
      </c>
      <c r="C163" s="14"/>
      <c r="D163" s="13"/>
      <c r="E163" s="13"/>
      <c r="F163" s="13"/>
      <c r="G163" s="13"/>
      <c r="H163" s="13"/>
      <c r="I163" s="13"/>
      <c r="J163" s="13"/>
      <c r="K163" s="14"/>
      <c r="L163" s="14"/>
      <c r="M163" s="49">
        <f>SUM(M152:M155)-SUM(M158:M161)</f>
        <v>0</v>
      </c>
      <c r="N163" s="49">
        <f>SUM(N152:N155)-SUM(N158:N161)</f>
        <v>0</v>
      </c>
      <c r="Q163" s="261"/>
      <c r="S163" s="141"/>
      <c r="T163" s="142"/>
    </row>
    <row r="164" spans="2:20" ht="17.149999999999999" customHeight="1" x14ac:dyDescent="0.3">
      <c r="M164" s="55"/>
      <c r="N164" s="55"/>
      <c r="Q164" s="261"/>
      <c r="R164" s="276" t="str">
        <f>IF(M167-M83=0,IF(N167-N83=0,"OK","Last year closing cash does not equal figure in statement of financial position"),"Current year closing cash does not equal figure in statement of financial position")</f>
        <v>OK</v>
      </c>
      <c r="S164" s="132" t="s">
        <v>119</v>
      </c>
      <c r="T164" s="138"/>
    </row>
    <row r="165" spans="2:20" ht="17.149999999999999" customHeight="1" x14ac:dyDescent="0.3">
      <c r="B165" s="3" t="s">
        <v>120</v>
      </c>
      <c r="M165" s="42">
        <f>M148+M163</f>
        <v>0</v>
      </c>
      <c r="N165" s="42">
        <f>N148+N163</f>
        <v>0</v>
      </c>
      <c r="Q165" s="261"/>
      <c r="R165" s="263"/>
      <c r="S165" s="139"/>
      <c r="T165" s="140"/>
    </row>
    <row r="166" spans="2:20" ht="17.149999999999999" customHeight="1" x14ac:dyDescent="0.3">
      <c r="B166" s="3" t="s">
        <v>121</v>
      </c>
      <c r="C166" s="3"/>
      <c r="D166" s="25"/>
      <c r="E166" s="25"/>
      <c r="F166" s="25"/>
      <c r="G166" s="25"/>
      <c r="H166" s="25"/>
      <c r="I166" s="25"/>
      <c r="J166" s="25"/>
      <c r="K166" s="3"/>
      <c r="L166" s="3"/>
      <c r="M166" s="50">
        <f>N167</f>
        <v>0</v>
      </c>
      <c r="N166" s="101">
        <v>0</v>
      </c>
      <c r="Q166" s="261"/>
      <c r="R166" s="263"/>
      <c r="S166" s="139"/>
      <c r="T166" s="140"/>
    </row>
    <row r="167" spans="2:20" ht="17.149999999999999" customHeight="1" thickBot="1" x14ac:dyDescent="0.35">
      <c r="B167" s="8" t="s">
        <v>122</v>
      </c>
      <c r="C167" s="8"/>
      <c r="D167" s="24"/>
      <c r="E167" s="24"/>
      <c r="F167" s="24"/>
      <c r="G167" s="24"/>
      <c r="H167" s="24"/>
      <c r="I167" s="24"/>
      <c r="J167" s="24"/>
      <c r="K167" s="8"/>
      <c r="L167" s="8"/>
      <c r="M167" s="51">
        <f>M165+M166</f>
        <v>0</v>
      </c>
      <c r="N167" s="51">
        <f>N165+N166</f>
        <v>0</v>
      </c>
      <c r="Q167" s="262"/>
      <c r="R167" s="264"/>
      <c r="S167" s="141"/>
      <c r="T167" s="142"/>
    </row>
    <row r="168" spans="2:20" ht="13.5" thickTop="1" x14ac:dyDescent="0.3"/>
    <row r="169" spans="2:20" ht="11.9" customHeight="1" x14ac:dyDescent="0.3">
      <c r="B169" s="41"/>
      <c r="C169" s="41"/>
      <c r="D169" s="41"/>
      <c r="E169" s="41"/>
      <c r="F169" s="41"/>
      <c r="G169" s="41"/>
      <c r="H169" s="41"/>
      <c r="I169" s="41"/>
      <c r="J169" s="41"/>
      <c r="K169" s="41"/>
      <c r="L169" s="41"/>
      <c r="M169" s="41"/>
      <c r="N169" s="41"/>
    </row>
    <row r="170" spans="2:20" ht="11.9" customHeight="1" x14ac:dyDescent="0.3">
      <c r="B170" s="41"/>
      <c r="C170" s="41"/>
      <c r="D170" s="41"/>
      <c r="E170" s="41"/>
      <c r="F170" s="41"/>
      <c r="G170" s="41"/>
      <c r="H170" s="41"/>
      <c r="I170" s="41"/>
      <c r="J170" s="41"/>
      <c r="K170" s="41"/>
      <c r="L170" s="41"/>
      <c r="M170" s="41"/>
      <c r="N170" s="41"/>
    </row>
    <row r="172" spans="2:20" x14ac:dyDescent="0.3">
      <c r="B172" s="147" t="s">
        <v>123</v>
      </c>
      <c r="C172" s="147"/>
      <c r="D172" s="147"/>
      <c r="E172" s="147"/>
      <c r="F172" s="147"/>
      <c r="G172" s="147"/>
      <c r="H172" s="147"/>
      <c r="I172" s="147"/>
      <c r="J172" s="147"/>
      <c r="K172" s="147"/>
      <c r="L172" s="147"/>
      <c r="M172" s="147"/>
      <c r="N172" s="147"/>
    </row>
    <row r="173" spans="2:20" x14ac:dyDescent="0.3">
      <c r="B173" s="3"/>
    </row>
    <row r="174" spans="2:20" x14ac:dyDescent="0.3">
      <c r="B174" s="28" t="s">
        <v>124</v>
      </c>
    </row>
    <row r="175" spans="2:20" ht="55.5" customHeight="1" x14ac:dyDescent="0.3">
      <c r="B175" s="199" t="s">
        <v>311</v>
      </c>
      <c r="C175" s="200"/>
      <c r="D175" s="200"/>
      <c r="E175" s="200"/>
      <c r="F175" s="200"/>
      <c r="G175" s="200"/>
      <c r="H175" s="200"/>
      <c r="I175" s="200"/>
      <c r="J175" s="200"/>
      <c r="K175" s="200"/>
      <c r="L175" s="200"/>
      <c r="M175" s="200"/>
      <c r="N175" s="201"/>
      <c r="Q175" s="102" t="s">
        <v>18</v>
      </c>
      <c r="S175" s="128" t="s">
        <v>125</v>
      </c>
      <c r="T175" s="273"/>
    </row>
    <row r="176" spans="2:20" x14ac:dyDescent="0.3">
      <c r="B176" s="3"/>
      <c r="Q176" s="72"/>
    </row>
    <row r="177" spans="2:20" x14ac:dyDescent="0.3">
      <c r="B177" s="28" t="s">
        <v>126</v>
      </c>
      <c r="Q177" s="72"/>
    </row>
    <row r="178" spans="2:20" ht="45" customHeight="1" x14ac:dyDescent="0.3">
      <c r="B178" s="199" t="s">
        <v>127</v>
      </c>
      <c r="C178" s="200"/>
      <c r="D178" s="200"/>
      <c r="E178" s="200"/>
      <c r="F178" s="200"/>
      <c r="G178" s="200"/>
      <c r="H178" s="200"/>
      <c r="I178" s="200"/>
      <c r="J178" s="200"/>
      <c r="K178" s="200"/>
      <c r="L178" s="200"/>
      <c r="M178" s="200"/>
      <c r="N178" s="201"/>
      <c r="Q178" s="102" t="s">
        <v>18</v>
      </c>
      <c r="S178" s="274" t="s">
        <v>128</v>
      </c>
      <c r="T178" s="275"/>
    </row>
    <row r="179" spans="2:20" x14ac:dyDescent="0.3">
      <c r="B179" s="3"/>
      <c r="Q179" s="72"/>
    </row>
    <row r="180" spans="2:20" x14ac:dyDescent="0.3">
      <c r="B180" s="28" t="s">
        <v>129</v>
      </c>
      <c r="D180" s="1"/>
      <c r="E180" s="1"/>
      <c r="F180" s="1"/>
      <c r="G180" s="1"/>
      <c r="H180" s="1"/>
      <c r="I180" s="1"/>
      <c r="J180" s="1"/>
      <c r="Q180" s="72"/>
    </row>
    <row r="181" spans="2:20" ht="33" customHeight="1" x14ac:dyDescent="0.3">
      <c r="B181" s="202" t="s">
        <v>277</v>
      </c>
      <c r="C181" s="203"/>
      <c r="D181" s="203"/>
      <c r="E181" s="203"/>
      <c r="F181" s="203"/>
      <c r="G181" s="203"/>
      <c r="H181" s="203"/>
      <c r="I181" s="203"/>
      <c r="J181" s="203"/>
      <c r="K181" s="203"/>
      <c r="L181" s="203"/>
      <c r="M181" s="203"/>
      <c r="N181" s="204"/>
      <c r="Q181" s="109" t="s">
        <v>26</v>
      </c>
      <c r="S181" s="277" t="s">
        <v>305</v>
      </c>
      <c r="T181" s="129"/>
    </row>
    <row r="182" spans="2:20" x14ac:dyDescent="0.3">
      <c r="B182" s="10"/>
      <c r="Q182" s="72"/>
    </row>
    <row r="183" spans="2:20" x14ac:dyDescent="0.3">
      <c r="B183" s="28" t="s">
        <v>130</v>
      </c>
      <c r="D183" s="1"/>
      <c r="E183" s="1"/>
      <c r="F183" s="1"/>
      <c r="G183" s="1"/>
      <c r="H183" s="1"/>
      <c r="I183" s="1"/>
      <c r="J183" s="1"/>
      <c r="Q183" s="72"/>
    </row>
    <row r="184" spans="2:20" ht="33" customHeight="1" x14ac:dyDescent="0.3">
      <c r="B184" s="202"/>
      <c r="C184" s="203"/>
      <c r="D184" s="203"/>
      <c r="E184" s="203"/>
      <c r="F184" s="203"/>
      <c r="G184" s="203"/>
      <c r="H184" s="203"/>
      <c r="I184" s="203"/>
      <c r="J184" s="203"/>
      <c r="K184" s="203"/>
      <c r="L184" s="203"/>
      <c r="M184" s="203"/>
      <c r="N184" s="204"/>
      <c r="Q184" s="109" t="s">
        <v>26</v>
      </c>
      <c r="S184" s="277" t="s">
        <v>305</v>
      </c>
      <c r="T184" s="129"/>
    </row>
    <row r="185" spans="2:20" x14ac:dyDescent="0.3">
      <c r="B185" s="10"/>
      <c r="Q185" s="72"/>
    </row>
    <row r="186" spans="2:20" x14ac:dyDescent="0.3">
      <c r="B186" s="28" t="s">
        <v>130</v>
      </c>
      <c r="D186" s="1"/>
      <c r="E186" s="1"/>
      <c r="F186" s="1"/>
      <c r="G186" s="1"/>
      <c r="H186" s="1"/>
      <c r="I186" s="1"/>
      <c r="J186" s="1"/>
      <c r="Q186" s="72"/>
    </row>
    <row r="187" spans="2:20" ht="33" customHeight="1" x14ac:dyDescent="0.3">
      <c r="B187" s="202"/>
      <c r="C187" s="203"/>
      <c r="D187" s="203"/>
      <c r="E187" s="203"/>
      <c r="F187" s="203"/>
      <c r="G187" s="203"/>
      <c r="H187" s="203"/>
      <c r="I187" s="203"/>
      <c r="J187" s="203"/>
      <c r="K187" s="203"/>
      <c r="L187" s="203"/>
      <c r="M187" s="203"/>
      <c r="N187" s="204"/>
      <c r="Q187" s="109" t="s">
        <v>26</v>
      </c>
      <c r="S187" s="277" t="s">
        <v>305</v>
      </c>
      <c r="T187" s="129"/>
    </row>
    <row r="188" spans="2:20" x14ac:dyDescent="0.3">
      <c r="B188" s="10"/>
      <c r="Q188" s="72"/>
    </row>
    <row r="189" spans="2:20" x14ac:dyDescent="0.3">
      <c r="B189" s="28" t="s">
        <v>131</v>
      </c>
      <c r="D189" s="1"/>
      <c r="E189" s="1"/>
      <c r="F189" s="1"/>
      <c r="G189" s="1"/>
      <c r="H189" s="1"/>
      <c r="I189" s="1"/>
      <c r="J189" s="1"/>
      <c r="Q189" s="72"/>
    </row>
    <row r="190" spans="2:20" ht="36" customHeight="1" x14ac:dyDescent="0.3">
      <c r="B190" s="199"/>
      <c r="C190" s="200"/>
      <c r="D190" s="200"/>
      <c r="E190" s="200"/>
      <c r="F190" s="200"/>
      <c r="G190" s="200"/>
      <c r="H190" s="200"/>
      <c r="I190" s="200"/>
      <c r="J190" s="200"/>
      <c r="K190" s="200"/>
      <c r="L190" s="200"/>
      <c r="M190" s="200"/>
      <c r="N190" s="201"/>
      <c r="Q190" s="103" t="s">
        <v>132</v>
      </c>
      <c r="S190" s="128" t="s">
        <v>133</v>
      </c>
      <c r="T190" s="273"/>
    </row>
    <row r="191" spans="2:20" x14ac:dyDescent="0.3">
      <c r="B191" s="10"/>
      <c r="Q191" s="72"/>
    </row>
    <row r="192" spans="2:20" x14ac:dyDescent="0.3">
      <c r="B192" s="28" t="s">
        <v>134</v>
      </c>
      <c r="Q192" s="72"/>
    </row>
    <row r="193" spans="2:20" ht="33.65" customHeight="1" x14ac:dyDescent="0.3">
      <c r="B193" s="199" t="s">
        <v>135</v>
      </c>
      <c r="C193" s="200"/>
      <c r="D193" s="200"/>
      <c r="E193" s="200"/>
      <c r="F193" s="200"/>
      <c r="G193" s="200"/>
      <c r="H193" s="200"/>
      <c r="I193" s="200"/>
      <c r="J193" s="200"/>
      <c r="K193" s="200"/>
      <c r="L193" s="200"/>
      <c r="M193" s="200"/>
      <c r="N193" s="201"/>
      <c r="Q193" s="102" t="s">
        <v>18</v>
      </c>
      <c r="S193" s="128" t="s">
        <v>136</v>
      </c>
      <c r="T193" s="129"/>
    </row>
    <row r="194" spans="2:20" x14ac:dyDescent="0.3">
      <c r="B194" s="10"/>
    </row>
    <row r="195" spans="2:20" x14ac:dyDescent="0.3">
      <c r="B195" s="10"/>
    </row>
    <row r="196" spans="2:20" x14ac:dyDescent="0.3">
      <c r="B196" s="147" t="s">
        <v>137</v>
      </c>
      <c r="C196" s="147"/>
      <c r="D196" s="147"/>
      <c r="E196" s="147"/>
      <c r="F196" s="147"/>
      <c r="G196" s="147"/>
      <c r="H196" s="147"/>
      <c r="I196" s="147"/>
      <c r="J196" s="147"/>
      <c r="K196" s="147"/>
      <c r="L196" s="147"/>
      <c r="M196" s="147"/>
      <c r="N196" s="147"/>
    </row>
    <row r="197" spans="2:20" x14ac:dyDescent="0.3">
      <c r="B197" s="10"/>
    </row>
    <row r="198" spans="2:20" x14ac:dyDescent="0.3">
      <c r="B198" s="28" t="s">
        <v>138</v>
      </c>
      <c r="C198" s="206" t="s">
        <v>139</v>
      </c>
      <c r="D198" s="206"/>
      <c r="E198" s="206"/>
      <c r="F198" s="206"/>
      <c r="G198" s="206"/>
      <c r="H198" s="206"/>
      <c r="I198" s="206"/>
      <c r="J198" s="206"/>
      <c r="K198" s="206"/>
      <c r="L198" s="206"/>
      <c r="M198" s="32" t="s">
        <v>43</v>
      </c>
      <c r="N198" s="32" t="s">
        <v>44</v>
      </c>
    </row>
    <row r="199" spans="2:20" x14ac:dyDescent="0.3">
      <c r="B199" s="207" t="s">
        <v>286</v>
      </c>
      <c r="C199" s="197"/>
      <c r="D199" s="197"/>
      <c r="E199" s="197"/>
      <c r="F199" s="197"/>
      <c r="G199" s="197"/>
      <c r="H199" s="197"/>
      <c r="I199" s="197"/>
      <c r="J199" s="197"/>
      <c r="K199" s="197"/>
      <c r="L199" s="197"/>
      <c r="M199" s="108"/>
      <c r="N199" s="108"/>
      <c r="Q199" s="268" t="s">
        <v>26</v>
      </c>
      <c r="S199" s="132" t="s">
        <v>140</v>
      </c>
      <c r="T199" s="133"/>
    </row>
    <row r="200" spans="2:20" x14ac:dyDescent="0.3">
      <c r="B200" s="207"/>
      <c r="C200" s="197"/>
      <c r="D200" s="197"/>
      <c r="E200" s="197"/>
      <c r="F200" s="197"/>
      <c r="G200" s="197"/>
      <c r="H200" s="197"/>
      <c r="I200" s="197"/>
      <c r="J200" s="197"/>
      <c r="K200" s="197"/>
      <c r="L200" s="197"/>
      <c r="M200" s="108"/>
      <c r="N200" s="108"/>
      <c r="Q200" s="269"/>
      <c r="S200" s="134"/>
      <c r="T200" s="135"/>
    </row>
    <row r="201" spans="2:20" x14ac:dyDescent="0.3">
      <c r="B201" s="207"/>
      <c r="C201" s="197"/>
      <c r="D201" s="197"/>
      <c r="E201" s="197"/>
      <c r="F201" s="197"/>
      <c r="G201" s="197"/>
      <c r="H201" s="197"/>
      <c r="I201" s="197"/>
      <c r="J201" s="197"/>
      <c r="K201" s="197"/>
      <c r="L201" s="197"/>
      <c r="M201" s="108"/>
      <c r="N201" s="108"/>
      <c r="Q201" s="269"/>
      <c r="S201" s="134"/>
      <c r="T201" s="135"/>
    </row>
    <row r="202" spans="2:20" x14ac:dyDescent="0.3">
      <c r="B202" s="207"/>
      <c r="C202" s="197"/>
      <c r="D202" s="197"/>
      <c r="E202" s="197"/>
      <c r="F202" s="197"/>
      <c r="G202" s="197"/>
      <c r="H202" s="197"/>
      <c r="I202" s="197"/>
      <c r="J202" s="197"/>
      <c r="K202" s="197"/>
      <c r="L202" s="197"/>
      <c r="M202" s="108"/>
      <c r="N202" s="108"/>
      <c r="Q202" s="269"/>
      <c r="S202" s="134"/>
      <c r="T202" s="135"/>
    </row>
    <row r="203" spans="2:20" x14ac:dyDescent="0.3">
      <c r="B203" s="207"/>
      <c r="C203" s="197"/>
      <c r="D203" s="197"/>
      <c r="E203" s="197"/>
      <c r="F203" s="197"/>
      <c r="G203" s="197"/>
      <c r="H203" s="197"/>
      <c r="I203" s="197"/>
      <c r="J203" s="197"/>
      <c r="K203" s="197"/>
      <c r="L203" s="197"/>
      <c r="M203" s="108"/>
      <c r="N203" s="108"/>
      <c r="Q203" s="269"/>
      <c r="S203" s="134"/>
      <c r="T203" s="135"/>
    </row>
    <row r="204" spans="2:20" x14ac:dyDescent="0.3">
      <c r="B204" s="207"/>
      <c r="C204" s="197"/>
      <c r="D204" s="197"/>
      <c r="E204" s="197"/>
      <c r="F204" s="197"/>
      <c r="G204" s="197"/>
      <c r="H204" s="197"/>
      <c r="I204" s="197"/>
      <c r="J204" s="197"/>
      <c r="K204" s="197"/>
      <c r="L204" s="197"/>
      <c r="M204" s="108"/>
      <c r="N204" s="108"/>
      <c r="Q204" s="269"/>
      <c r="S204" s="134"/>
      <c r="T204" s="135"/>
    </row>
    <row r="205" spans="2:20" x14ac:dyDescent="0.3">
      <c r="B205" s="207"/>
      <c r="C205" s="197"/>
      <c r="D205" s="197"/>
      <c r="E205" s="197"/>
      <c r="F205" s="197"/>
      <c r="G205" s="197"/>
      <c r="H205" s="197"/>
      <c r="I205" s="197"/>
      <c r="J205" s="197"/>
      <c r="K205" s="197"/>
      <c r="L205" s="197"/>
      <c r="M205" s="108"/>
      <c r="N205" s="108"/>
      <c r="Q205" s="269"/>
      <c r="S205" s="134"/>
      <c r="T205" s="135"/>
    </row>
    <row r="206" spans="2:20" x14ac:dyDescent="0.3">
      <c r="B206" s="10"/>
      <c r="C206" s="205" t="s">
        <v>141</v>
      </c>
      <c r="D206" s="205"/>
      <c r="E206" s="205"/>
      <c r="F206" s="205"/>
      <c r="G206" s="205"/>
      <c r="H206" s="205"/>
      <c r="I206" s="205"/>
      <c r="J206" s="205"/>
      <c r="K206" s="205"/>
      <c r="L206" s="205"/>
      <c r="M206" s="48">
        <f>SUM(M199:M205)</f>
        <v>0</v>
      </c>
      <c r="N206" s="48">
        <f>SUM(N199:N205)</f>
        <v>0</v>
      </c>
      <c r="Q206" s="269"/>
      <c r="R206" s="27" t="str">
        <f>IF(VLOOKUP(B199,$B$50:$M$57,12,FALSE)-M206=0,IF(VLOOKUP(B199,$B$50:$N$57,13,FALSE)-N206=0,"OK","Last year doesn't match"),"Current year doesn't match")</f>
        <v>OK</v>
      </c>
      <c r="S206" s="134"/>
      <c r="T206" s="135"/>
    </row>
    <row r="207" spans="2:20" x14ac:dyDescent="0.3">
      <c r="B207" s="10"/>
      <c r="Q207" s="269"/>
      <c r="S207" s="134"/>
      <c r="T207" s="135"/>
    </row>
    <row r="208" spans="2:20" x14ac:dyDescent="0.3">
      <c r="B208" s="28" t="s">
        <v>138</v>
      </c>
      <c r="C208" s="206" t="s">
        <v>139</v>
      </c>
      <c r="D208" s="206"/>
      <c r="E208" s="206"/>
      <c r="F208" s="206"/>
      <c r="G208" s="206"/>
      <c r="H208" s="206"/>
      <c r="I208" s="206"/>
      <c r="J208" s="206"/>
      <c r="K208" s="206"/>
      <c r="L208" s="206"/>
      <c r="M208" s="32" t="s">
        <v>43</v>
      </c>
      <c r="N208" s="32" t="s">
        <v>44</v>
      </c>
      <c r="Q208" s="269"/>
      <c r="S208" s="134"/>
      <c r="T208" s="135"/>
    </row>
    <row r="209" spans="2:20" x14ac:dyDescent="0.3">
      <c r="B209" s="207" t="s">
        <v>287</v>
      </c>
      <c r="C209" s="197"/>
      <c r="D209" s="197"/>
      <c r="E209" s="197"/>
      <c r="F209" s="197"/>
      <c r="G209" s="197"/>
      <c r="H209" s="197"/>
      <c r="I209" s="197"/>
      <c r="J209" s="197"/>
      <c r="K209" s="197"/>
      <c r="L209" s="197"/>
      <c r="M209" s="108"/>
      <c r="N209" s="108"/>
      <c r="Q209" s="269"/>
      <c r="S209" s="134"/>
      <c r="T209" s="135"/>
    </row>
    <row r="210" spans="2:20" x14ac:dyDescent="0.3">
      <c r="B210" s="207"/>
      <c r="C210" s="197"/>
      <c r="D210" s="197"/>
      <c r="E210" s="197"/>
      <c r="F210" s="197"/>
      <c r="G210" s="197"/>
      <c r="H210" s="197"/>
      <c r="I210" s="197"/>
      <c r="J210" s="197"/>
      <c r="K210" s="197"/>
      <c r="L210" s="197"/>
      <c r="M210" s="108"/>
      <c r="N210" s="108"/>
      <c r="Q210" s="269"/>
      <c r="S210" s="134"/>
      <c r="T210" s="135"/>
    </row>
    <row r="211" spans="2:20" x14ac:dyDescent="0.3">
      <c r="B211" s="207"/>
      <c r="C211" s="197"/>
      <c r="D211" s="197"/>
      <c r="E211" s="197"/>
      <c r="F211" s="197"/>
      <c r="G211" s="197"/>
      <c r="H211" s="197"/>
      <c r="I211" s="197"/>
      <c r="J211" s="197"/>
      <c r="K211" s="197"/>
      <c r="L211" s="197"/>
      <c r="M211" s="108"/>
      <c r="N211" s="108"/>
      <c r="Q211" s="269"/>
      <c r="S211" s="134"/>
      <c r="T211" s="135"/>
    </row>
    <row r="212" spans="2:20" x14ac:dyDescent="0.3">
      <c r="B212" s="207"/>
      <c r="C212" s="197"/>
      <c r="D212" s="197"/>
      <c r="E212" s="197"/>
      <c r="F212" s="197"/>
      <c r="G212" s="197"/>
      <c r="H212" s="197"/>
      <c r="I212" s="197"/>
      <c r="J212" s="197"/>
      <c r="K212" s="197"/>
      <c r="L212" s="197"/>
      <c r="M212" s="108"/>
      <c r="N212" s="108"/>
      <c r="Q212" s="269"/>
      <c r="S212" s="134"/>
      <c r="T212" s="135"/>
    </row>
    <row r="213" spans="2:20" x14ac:dyDescent="0.3">
      <c r="B213" s="207"/>
      <c r="C213" s="197"/>
      <c r="D213" s="197"/>
      <c r="E213" s="197"/>
      <c r="F213" s="197"/>
      <c r="G213" s="197"/>
      <c r="H213" s="197"/>
      <c r="I213" s="197"/>
      <c r="J213" s="197"/>
      <c r="K213" s="197"/>
      <c r="L213" s="197"/>
      <c r="M213" s="108"/>
      <c r="N213" s="108"/>
      <c r="Q213" s="269"/>
      <c r="S213" s="134"/>
      <c r="T213" s="135"/>
    </row>
    <row r="214" spans="2:20" x14ac:dyDescent="0.3">
      <c r="B214" s="207"/>
      <c r="C214" s="197"/>
      <c r="D214" s="197"/>
      <c r="E214" s="197"/>
      <c r="F214" s="197"/>
      <c r="G214" s="197"/>
      <c r="H214" s="197"/>
      <c r="I214" s="197"/>
      <c r="J214" s="197"/>
      <c r="K214" s="197"/>
      <c r="L214" s="197"/>
      <c r="M214" s="108"/>
      <c r="N214" s="108"/>
      <c r="Q214" s="269"/>
      <c r="S214" s="134"/>
      <c r="T214" s="135"/>
    </row>
    <row r="215" spans="2:20" x14ac:dyDescent="0.3">
      <c r="B215" s="207"/>
      <c r="C215" s="197"/>
      <c r="D215" s="197"/>
      <c r="E215" s="197"/>
      <c r="F215" s="197"/>
      <c r="G215" s="197"/>
      <c r="H215" s="197"/>
      <c r="I215" s="197"/>
      <c r="J215" s="197"/>
      <c r="K215" s="197"/>
      <c r="L215" s="197"/>
      <c r="M215" s="108"/>
      <c r="N215" s="108"/>
      <c r="Q215" s="269"/>
      <c r="S215" s="134"/>
      <c r="T215" s="135"/>
    </row>
    <row r="216" spans="2:20" x14ac:dyDescent="0.3">
      <c r="B216" s="10"/>
      <c r="C216" s="205" t="s">
        <v>141</v>
      </c>
      <c r="D216" s="205"/>
      <c r="E216" s="205"/>
      <c r="F216" s="205"/>
      <c r="G216" s="205"/>
      <c r="H216" s="205"/>
      <c r="I216" s="205"/>
      <c r="J216" s="205"/>
      <c r="K216" s="205"/>
      <c r="L216" s="205"/>
      <c r="M216" s="48">
        <f>SUM(M209:M215)</f>
        <v>0</v>
      </c>
      <c r="N216" s="48">
        <f>SUM(N209:N215)</f>
        <v>0</v>
      </c>
      <c r="Q216" s="269"/>
      <c r="R216" s="27" t="str">
        <f>IF(VLOOKUP(B209,$B$50:$M$57,12,FALSE)-M216=0,IF(VLOOKUP(B209,$B$50:$N$57,13,FALSE)-N216=0,"OK","Last year doesn't match"),"Current year doesn't match")</f>
        <v>OK</v>
      </c>
      <c r="S216" s="134"/>
      <c r="T216" s="135"/>
    </row>
    <row r="217" spans="2:20" x14ac:dyDescent="0.3">
      <c r="B217" s="10"/>
      <c r="Q217" s="269"/>
      <c r="S217" s="134"/>
      <c r="T217" s="135"/>
    </row>
    <row r="218" spans="2:20" x14ac:dyDescent="0.3">
      <c r="B218" s="28" t="s">
        <v>138</v>
      </c>
      <c r="C218" s="206" t="s">
        <v>139</v>
      </c>
      <c r="D218" s="206"/>
      <c r="E218" s="206"/>
      <c r="F218" s="206"/>
      <c r="G218" s="206"/>
      <c r="H218" s="206"/>
      <c r="I218" s="206"/>
      <c r="J218" s="206"/>
      <c r="K218" s="206"/>
      <c r="L218" s="206"/>
      <c r="M218" s="32" t="s">
        <v>43</v>
      </c>
      <c r="N218" s="32" t="s">
        <v>44</v>
      </c>
      <c r="Q218" s="269"/>
      <c r="S218" s="134"/>
      <c r="T218" s="135"/>
    </row>
    <row r="219" spans="2:20" x14ac:dyDescent="0.3">
      <c r="B219" s="207" t="s">
        <v>288</v>
      </c>
      <c r="C219" s="197"/>
      <c r="D219" s="197"/>
      <c r="E219" s="197"/>
      <c r="F219" s="197"/>
      <c r="G219" s="197"/>
      <c r="H219" s="197"/>
      <c r="I219" s="197"/>
      <c r="J219" s="197"/>
      <c r="K219" s="197"/>
      <c r="L219" s="197"/>
      <c r="M219" s="108"/>
      <c r="N219" s="108"/>
      <c r="Q219" s="269"/>
      <c r="S219" s="134"/>
      <c r="T219" s="135"/>
    </row>
    <row r="220" spans="2:20" x14ac:dyDescent="0.3">
      <c r="B220" s="207"/>
      <c r="C220" s="197"/>
      <c r="D220" s="197"/>
      <c r="E220" s="197"/>
      <c r="F220" s="197"/>
      <c r="G220" s="197"/>
      <c r="H220" s="197"/>
      <c r="I220" s="197"/>
      <c r="J220" s="197"/>
      <c r="K220" s="197"/>
      <c r="L220" s="197"/>
      <c r="M220" s="108"/>
      <c r="N220" s="108"/>
      <c r="Q220" s="269"/>
      <c r="S220" s="134"/>
      <c r="T220" s="135"/>
    </row>
    <row r="221" spans="2:20" x14ac:dyDescent="0.3">
      <c r="B221" s="207"/>
      <c r="C221" s="197"/>
      <c r="D221" s="197"/>
      <c r="E221" s="197"/>
      <c r="F221" s="197"/>
      <c r="G221" s="197"/>
      <c r="H221" s="197"/>
      <c r="I221" s="197"/>
      <c r="J221" s="197"/>
      <c r="K221" s="197"/>
      <c r="L221" s="197"/>
      <c r="M221" s="108"/>
      <c r="N221" s="108"/>
      <c r="Q221" s="269"/>
      <c r="S221" s="134"/>
      <c r="T221" s="135"/>
    </row>
    <row r="222" spans="2:20" x14ac:dyDescent="0.3">
      <c r="B222" s="207"/>
      <c r="C222" s="197"/>
      <c r="D222" s="197"/>
      <c r="E222" s="197"/>
      <c r="F222" s="197"/>
      <c r="G222" s="197"/>
      <c r="H222" s="197"/>
      <c r="I222" s="197"/>
      <c r="J222" s="197"/>
      <c r="K222" s="197"/>
      <c r="L222" s="197"/>
      <c r="M222" s="108"/>
      <c r="N222" s="108"/>
      <c r="Q222" s="269"/>
      <c r="S222" s="134"/>
      <c r="T222" s="135"/>
    </row>
    <row r="223" spans="2:20" x14ac:dyDescent="0.3">
      <c r="B223" s="207"/>
      <c r="C223" s="197"/>
      <c r="D223" s="197"/>
      <c r="E223" s="197"/>
      <c r="F223" s="197"/>
      <c r="G223" s="197"/>
      <c r="H223" s="197"/>
      <c r="I223" s="197"/>
      <c r="J223" s="197"/>
      <c r="K223" s="197"/>
      <c r="L223" s="197"/>
      <c r="M223" s="108"/>
      <c r="N223" s="108"/>
      <c r="Q223" s="269"/>
      <c r="S223" s="134"/>
      <c r="T223" s="135"/>
    </row>
    <row r="224" spans="2:20" x14ac:dyDescent="0.3">
      <c r="B224" s="207"/>
      <c r="C224" s="197"/>
      <c r="D224" s="197"/>
      <c r="E224" s="197"/>
      <c r="F224" s="197"/>
      <c r="G224" s="197"/>
      <c r="H224" s="197"/>
      <c r="I224" s="197"/>
      <c r="J224" s="197"/>
      <c r="K224" s="197"/>
      <c r="L224" s="197"/>
      <c r="M224" s="108"/>
      <c r="N224" s="108"/>
      <c r="Q224" s="269"/>
      <c r="S224" s="134"/>
      <c r="T224" s="135"/>
    </row>
    <row r="225" spans="2:20" x14ac:dyDescent="0.3">
      <c r="B225" s="207"/>
      <c r="C225" s="197"/>
      <c r="D225" s="197"/>
      <c r="E225" s="197"/>
      <c r="F225" s="197"/>
      <c r="G225" s="197"/>
      <c r="H225" s="197"/>
      <c r="I225" s="197"/>
      <c r="J225" s="197"/>
      <c r="K225" s="197"/>
      <c r="L225" s="197"/>
      <c r="M225" s="108"/>
      <c r="N225" s="108"/>
      <c r="Q225" s="269"/>
      <c r="S225" s="134"/>
      <c r="T225" s="135"/>
    </row>
    <row r="226" spans="2:20" x14ac:dyDescent="0.3">
      <c r="B226" s="10"/>
      <c r="C226" s="205" t="s">
        <v>141</v>
      </c>
      <c r="D226" s="205"/>
      <c r="E226" s="205"/>
      <c r="F226" s="205"/>
      <c r="G226" s="205"/>
      <c r="H226" s="205"/>
      <c r="I226" s="205"/>
      <c r="J226" s="205"/>
      <c r="K226" s="205"/>
      <c r="L226" s="205"/>
      <c r="M226" s="48">
        <f>SUM(M219:M225)</f>
        <v>0</v>
      </c>
      <c r="N226" s="48">
        <f>SUM(N219:N225)</f>
        <v>0</v>
      </c>
      <c r="Q226" s="269"/>
      <c r="R226" s="27" t="str">
        <f>IF(VLOOKUP(B219,$B$50:$M$57,12,FALSE)-M226=0,IF(VLOOKUP(B219,$B$50:$N$57,13,FALSE)-N226=0,"OK","Last year doesn't match"),"Current year doesn't match")</f>
        <v>OK</v>
      </c>
      <c r="S226" s="134"/>
      <c r="T226" s="135"/>
    </row>
    <row r="227" spans="2:20" x14ac:dyDescent="0.3">
      <c r="B227" s="10"/>
      <c r="Q227" s="269"/>
      <c r="S227" s="134"/>
      <c r="T227" s="135"/>
    </row>
    <row r="228" spans="2:20" x14ac:dyDescent="0.3">
      <c r="B228" s="28" t="s">
        <v>138</v>
      </c>
      <c r="C228" s="206" t="s">
        <v>139</v>
      </c>
      <c r="D228" s="206"/>
      <c r="E228" s="206"/>
      <c r="F228" s="206"/>
      <c r="G228" s="206"/>
      <c r="H228" s="206"/>
      <c r="I228" s="206"/>
      <c r="J228" s="206"/>
      <c r="K228" s="206"/>
      <c r="L228" s="206"/>
      <c r="M228" s="32" t="s">
        <v>43</v>
      </c>
      <c r="N228" s="32" t="s">
        <v>44</v>
      </c>
      <c r="Q228" s="269"/>
      <c r="S228" s="134"/>
      <c r="T228" s="135"/>
    </row>
    <row r="229" spans="2:20" x14ac:dyDescent="0.3">
      <c r="B229" s="207" t="s">
        <v>290</v>
      </c>
      <c r="C229" s="197"/>
      <c r="D229" s="197"/>
      <c r="E229" s="197"/>
      <c r="F229" s="197"/>
      <c r="G229" s="197"/>
      <c r="H229" s="197"/>
      <c r="I229" s="197"/>
      <c r="J229" s="197"/>
      <c r="K229" s="197"/>
      <c r="L229" s="197"/>
      <c r="M229" s="108"/>
      <c r="N229" s="108"/>
      <c r="Q229" s="269"/>
      <c r="S229" s="134"/>
      <c r="T229" s="135"/>
    </row>
    <row r="230" spans="2:20" x14ac:dyDescent="0.3">
      <c r="B230" s="207"/>
      <c r="C230" s="197"/>
      <c r="D230" s="197"/>
      <c r="E230" s="197"/>
      <c r="F230" s="197"/>
      <c r="G230" s="197"/>
      <c r="H230" s="197"/>
      <c r="I230" s="197"/>
      <c r="J230" s="197"/>
      <c r="K230" s="197"/>
      <c r="L230" s="197"/>
      <c r="M230" s="108"/>
      <c r="N230" s="108"/>
      <c r="Q230" s="269"/>
      <c r="S230" s="134"/>
      <c r="T230" s="135"/>
    </row>
    <row r="231" spans="2:20" x14ac:dyDescent="0.3">
      <c r="B231" s="207"/>
      <c r="C231" s="197"/>
      <c r="D231" s="197"/>
      <c r="E231" s="197"/>
      <c r="F231" s="197"/>
      <c r="G231" s="197"/>
      <c r="H231" s="197"/>
      <c r="I231" s="197"/>
      <c r="J231" s="197"/>
      <c r="K231" s="197"/>
      <c r="L231" s="197"/>
      <c r="M231" s="108"/>
      <c r="N231" s="108"/>
      <c r="Q231" s="269"/>
      <c r="S231" s="134"/>
      <c r="T231" s="135"/>
    </row>
    <row r="232" spans="2:20" x14ac:dyDescent="0.3">
      <c r="B232" s="207"/>
      <c r="C232" s="197"/>
      <c r="D232" s="197"/>
      <c r="E232" s="197"/>
      <c r="F232" s="197"/>
      <c r="G232" s="197"/>
      <c r="H232" s="197"/>
      <c r="I232" s="197"/>
      <c r="J232" s="197"/>
      <c r="K232" s="197"/>
      <c r="L232" s="197"/>
      <c r="M232" s="108"/>
      <c r="N232" s="108"/>
      <c r="Q232" s="269"/>
      <c r="S232" s="134"/>
      <c r="T232" s="135"/>
    </row>
    <row r="233" spans="2:20" x14ac:dyDescent="0.3">
      <c r="B233" s="207"/>
      <c r="C233" s="197"/>
      <c r="D233" s="197"/>
      <c r="E233" s="197"/>
      <c r="F233" s="197"/>
      <c r="G233" s="197"/>
      <c r="H233" s="197"/>
      <c r="I233" s="197"/>
      <c r="J233" s="197"/>
      <c r="K233" s="197"/>
      <c r="L233" s="197"/>
      <c r="M233" s="108"/>
      <c r="N233" s="108"/>
      <c r="Q233" s="269"/>
      <c r="S233" s="134"/>
      <c r="T233" s="135"/>
    </row>
    <row r="234" spans="2:20" x14ac:dyDescent="0.3">
      <c r="B234" s="207"/>
      <c r="C234" s="197"/>
      <c r="D234" s="197"/>
      <c r="E234" s="197"/>
      <c r="F234" s="197"/>
      <c r="G234" s="197"/>
      <c r="H234" s="197"/>
      <c r="I234" s="197"/>
      <c r="J234" s="197"/>
      <c r="K234" s="197"/>
      <c r="L234" s="197"/>
      <c r="M234" s="108"/>
      <c r="N234" s="108"/>
      <c r="Q234" s="269"/>
      <c r="S234" s="134"/>
      <c r="T234" s="135"/>
    </row>
    <row r="235" spans="2:20" x14ac:dyDescent="0.3">
      <c r="B235" s="207"/>
      <c r="C235" s="197"/>
      <c r="D235" s="197"/>
      <c r="E235" s="197"/>
      <c r="F235" s="197"/>
      <c r="G235" s="197"/>
      <c r="H235" s="197"/>
      <c r="I235" s="197"/>
      <c r="J235" s="197"/>
      <c r="K235" s="197"/>
      <c r="L235" s="197"/>
      <c r="M235" s="108"/>
      <c r="N235" s="108"/>
      <c r="Q235" s="269"/>
      <c r="S235" s="134"/>
      <c r="T235" s="135"/>
    </row>
    <row r="236" spans="2:20" x14ac:dyDescent="0.3">
      <c r="B236" s="10"/>
      <c r="C236" s="205" t="s">
        <v>141</v>
      </c>
      <c r="D236" s="205"/>
      <c r="E236" s="205"/>
      <c r="F236" s="205"/>
      <c r="G236" s="205"/>
      <c r="H236" s="205"/>
      <c r="I236" s="205"/>
      <c r="J236" s="205"/>
      <c r="K236" s="205"/>
      <c r="L236" s="205"/>
      <c r="M236" s="48">
        <f>SUM(M229:M235)</f>
        <v>0</v>
      </c>
      <c r="N236" s="48">
        <f>SUM(N229:N235)</f>
        <v>0</v>
      </c>
      <c r="Q236" s="269"/>
      <c r="R236" s="27" t="str">
        <f>IF(VLOOKUP(B229,$B$50:$M$57,12,FALSE)-M236=0,IF(VLOOKUP(B229,$B$50:$N$57,13,FALSE)-N236=0,"OK","Last year doesn't match"),"Current year doesn't match")</f>
        <v>OK</v>
      </c>
      <c r="S236" s="134"/>
      <c r="T236" s="135"/>
    </row>
    <row r="237" spans="2:20" x14ac:dyDescent="0.3">
      <c r="B237" s="10"/>
      <c r="Q237" s="269"/>
      <c r="S237" s="134"/>
      <c r="T237" s="135"/>
    </row>
    <row r="238" spans="2:20" x14ac:dyDescent="0.3">
      <c r="B238" s="28" t="s">
        <v>138</v>
      </c>
      <c r="C238" s="206" t="s">
        <v>139</v>
      </c>
      <c r="D238" s="206"/>
      <c r="E238" s="206"/>
      <c r="F238" s="206"/>
      <c r="G238" s="206"/>
      <c r="H238" s="206"/>
      <c r="I238" s="206"/>
      <c r="J238" s="206"/>
      <c r="K238" s="206"/>
      <c r="L238" s="206"/>
      <c r="M238" s="32" t="s">
        <v>43</v>
      </c>
      <c r="N238" s="32" t="s">
        <v>44</v>
      </c>
      <c r="Q238" s="269"/>
      <c r="S238" s="134"/>
      <c r="T238" s="135"/>
    </row>
    <row r="239" spans="2:20" x14ac:dyDescent="0.3">
      <c r="B239" s="207" t="s">
        <v>56</v>
      </c>
      <c r="C239" s="197"/>
      <c r="D239" s="197"/>
      <c r="E239" s="197"/>
      <c r="F239" s="197"/>
      <c r="G239" s="197"/>
      <c r="H239" s="197"/>
      <c r="I239" s="197"/>
      <c r="J239" s="197"/>
      <c r="K239" s="197"/>
      <c r="L239" s="197"/>
      <c r="M239" s="108"/>
      <c r="N239" s="108"/>
      <c r="Q239" s="269"/>
      <c r="S239" s="134"/>
      <c r="T239" s="135"/>
    </row>
    <row r="240" spans="2:20" x14ac:dyDescent="0.3">
      <c r="B240" s="207"/>
      <c r="C240" s="197"/>
      <c r="D240" s="197"/>
      <c r="E240" s="197"/>
      <c r="F240" s="197"/>
      <c r="G240" s="197"/>
      <c r="H240" s="197"/>
      <c r="I240" s="197"/>
      <c r="J240" s="197"/>
      <c r="K240" s="197"/>
      <c r="L240" s="197"/>
      <c r="M240" s="108"/>
      <c r="N240" s="108"/>
      <c r="Q240" s="269"/>
      <c r="S240" s="134"/>
      <c r="T240" s="135"/>
    </row>
    <row r="241" spans="2:20" x14ac:dyDescent="0.3">
      <c r="B241" s="207"/>
      <c r="C241" s="197"/>
      <c r="D241" s="197"/>
      <c r="E241" s="197"/>
      <c r="F241" s="197"/>
      <c r="G241" s="197"/>
      <c r="H241" s="197"/>
      <c r="I241" s="197"/>
      <c r="J241" s="197"/>
      <c r="K241" s="197"/>
      <c r="L241" s="197"/>
      <c r="M241" s="108"/>
      <c r="N241" s="108"/>
      <c r="Q241" s="269"/>
      <c r="S241" s="134"/>
      <c r="T241" s="135"/>
    </row>
    <row r="242" spans="2:20" x14ac:dyDescent="0.3">
      <c r="B242" s="207"/>
      <c r="C242" s="197"/>
      <c r="D242" s="197"/>
      <c r="E242" s="197"/>
      <c r="F242" s="197"/>
      <c r="G242" s="197"/>
      <c r="H242" s="197"/>
      <c r="I242" s="197"/>
      <c r="J242" s="197"/>
      <c r="K242" s="197"/>
      <c r="L242" s="197"/>
      <c r="M242" s="108"/>
      <c r="N242" s="108"/>
      <c r="Q242" s="269"/>
      <c r="S242" s="134"/>
      <c r="T242" s="135"/>
    </row>
    <row r="243" spans="2:20" x14ac:dyDescent="0.3">
      <c r="B243" s="207"/>
      <c r="C243" s="197"/>
      <c r="D243" s="197"/>
      <c r="E243" s="197"/>
      <c r="F243" s="197"/>
      <c r="G243" s="197"/>
      <c r="H243" s="197"/>
      <c r="I243" s="197"/>
      <c r="J243" s="197"/>
      <c r="K243" s="197"/>
      <c r="L243" s="197"/>
      <c r="M243" s="108"/>
      <c r="N243" s="108"/>
      <c r="Q243" s="269"/>
      <c r="S243" s="134"/>
      <c r="T243" s="135"/>
    </row>
    <row r="244" spans="2:20" x14ac:dyDescent="0.3">
      <c r="B244" s="207"/>
      <c r="C244" s="197"/>
      <c r="D244" s="197"/>
      <c r="E244" s="197"/>
      <c r="F244" s="197"/>
      <c r="G244" s="197"/>
      <c r="H244" s="197"/>
      <c r="I244" s="197"/>
      <c r="J244" s="197"/>
      <c r="K244" s="197"/>
      <c r="L244" s="197"/>
      <c r="M244" s="108"/>
      <c r="N244" s="108"/>
      <c r="Q244" s="269"/>
      <c r="S244" s="134"/>
      <c r="T244" s="135"/>
    </row>
    <row r="245" spans="2:20" x14ac:dyDescent="0.3">
      <c r="B245" s="207"/>
      <c r="C245" s="197"/>
      <c r="D245" s="197"/>
      <c r="E245" s="197"/>
      <c r="F245" s="197"/>
      <c r="G245" s="197"/>
      <c r="H245" s="197"/>
      <c r="I245" s="197"/>
      <c r="J245" s="197"/>
      <c r="K245" s="197"/>
      <c r="L245" s="197"/>
      <c r="M245" s="108"/>
      <c r="N245" s="108"/>
      <c r="Q245" s="269"/>
      <c r="S245" s="134"/>
      <c r="T245" s="135"/>
    </row>
    <row r="246" spans="2:20" x14ac:dyDescent="0.3">
      <c r="B246" s="10"/>
      <c r="C246" s="205" t="s">
        <v>141</v>
      </c>
      <c r="D246" s="205"/>
      <c r="E246" s="205"/>
      <c r="F246" s="205"/>
      <c r="G246" s="205"/>
      <c r="H246" s="205"/>
      <c r="I246" s="205"/>
      <c r="J246" s="205"/>
      <c r="K246" s="205"/>
      <c r="L246" s="205"/>
      <c r="M246" s="48">
        <f>SUM(M239:M245)</f>
        <v>0</v>
      </c>
      <c r="N246" s="48">
        <f>SUM(N239:N245)</f>
        <v>0</v>
      </c>
      <c r="Q246" s="270"/>
      <c r="R246" s="27" t="str">
        <f>IF(VLOOKUP(B239,$B$50:$M$57,12,FALSE)-M246=0,IF(VLOOKUP(B239,$B$50:$N$57,13,FALSE)-N246=0,"OK","Last year doesn't match"),"Current year doesn't match")</f>
        <v>OK</v>
      </c>
      <c r="S246" s="136"/>
      <c r="T246" s="137"/>
    </row>
    <row r="247" spans="2:20" x14ac:dyDescent="0.3">
      <c r="B247" s="10"/>
    </row>
    <row r="248" spans="2:20" x14ac:dyDescent="0.3">
      <c r="B248" s="10"/>
    </row>
    <row r="249" spans="2:20" x14ac:dyDescent="0.3">
      <c r="B249" s="147" t="s">
        <v>142</v>
      </c>
      <c r="C249" s="147"/>
      <c r="D249" s="147"/>
      <c r="E249" s="147"/>
      <c r="F249" s="147"/>
      <c r="G249" s="147"/>
      <c r="H249" s="147"/>
      <c r="I249" s="147"/>
      <c r="J249" s="147"/>
      <c r="K249" s="147"/>
      <c r="L249" s="147"/>
      <c r="M249" s="147"/>
      <c r="N249" s="147"/>
    </row>
    <row r="250" spans="2:20" x14ac:dyDescent="0.3">
      <c r="B250" s="10"/>
    </row>
    <row r="251" spans="2:20" x14ac:dyDescent="0.3">
      <c r="B251" s="28" t="s">
        <v>138</v>
      </c>
      <c r="C251" s="206" t="s">
        <v>139</v>
      </c>
      <c r="D251" s="206"/>
      <c r="E251" s="206"/>
      <c r="F251" s="206"/>
      <c r="G251" s="206"/>
      <c r="H251" s="206"/>
      <c r="I251" s="206"/>
      <c r="J251" s="206"/>
      <c r="K251" s="206"/>
      <c r="L251" s="206"/>
      <c r="M251" s="32" t="s">
        <v>43</v>
      </c>
      <c r="N251" s="32" t="s">
        <v>44</v>
      </c>
      <c r="Q251" s="268" t="s">
        <v>26</v>
      </c>
      <c r="S251" s="132" t="s">
        <v>143</v>
      </c>
      <c r="T251" s="133"/>
    </row>
    <row r="252" spans="2:20" x14ac:dyDescent="0.3">
      <c r="B252" s="207" t="s">
        <v>262</v>
      </c>
      <c r="C252" s="197"/>
      <c r="D252" s="197"/>
      <c r="E252" s="197"/>
      <c r="F252" s="197"/>
      <c r="G252" s="197"/>
      <c r="H252" s="197"/>
      <c r="I252" s="197"/>
      <c r="J252" s="197"/>
      <c r="K252" s="197"/>
      <c r="L252" s="197"/>
      <c r="M252" s="108"/>
      <c r="N252" s="108"/>
      <c r="Q252" s="269"/>
      <c r="S252" s="134"/>
      <c r="T252" s="135"/>
    </row>
    <row r="253" spans="2:20" x14ac:dyDescent="0.3">
      <c r="B253" s="207"/>
      <c r="C253" s="197"/>
      <c r="D253" s="197"/>
      <c r="E253" s="197"/>
      <c r="F253" s="197"/>
      <c r="G253" s="197"/>
      <c r="H253" s="197"/>
      <c r="I253" s="197"/>
      <c r="J253" s="197"/>
      <c r="K253" s="197"/>
      <c r="L253" s="197"/>
      <c r="M253" s="108"/>
      <c r="N253" s="108"/>
      <c r="Q253" s="269"/>
      <c r="S253" s="134"/>
      <c r="T253" s="135"/>
    </row>
    <row r="254" spans="2:20" x14ac:dyDescent="0.3">
      <c r="B254" s="207"/>
      <c r="C254" s="197"/>
      <c r="D254" s="197"/>
      <c r="E254" s="197"/>
      <c r="F254" s="197"/>
      <c r="G254" s="197"/>
      <c r="H254" s="197"/>
      <c r="I254" s="197"/>
      <c r="J254" s="197"/>
      <c r="K254" s="197"/>
      <c r="L254" s="197"/>
      <c r="M254" s="108"/>
      <c r="N254" s="108"/>
      <c r="Q254" s="269"/>
      <c r="S254" s="134"/>
      <c r="T254" s="135"/>
    </row>
    <row r="255" spans="2:20" x14ac:dyDescent="0.3">
      <c r="B255" s="207"/>
      <c r="C255" s="197"/>
      <c r="D255" s="197"/>
      <c r="E255" s="197"/>
      <c r="F255" s="197"/>
      <c r="G255" s="197"/>
      <c r="H255" s="197"/>
      <c r="I255" s="197"/>
      <c r="J255" s="197"/>
      <c r="K255" s="197"/>
      <c r="L255" s="197"/>
      <c r="M255" s="108"/>
      <c r="N255" s="108"/>
      <c r="Q255" s="269"/>
      <c r="S255" s="134"/>
      <c r="T255" s="135"/>
    </row>
    <row r="256" spans="2:20" x14ac:dyDescent="0.3">
      <c r="B256" s="207"/>
      <c r="C256" s="197"/>
      <c r="D256" s="197"/>
      <c r="E256" s="197"/>
      <c r="F256" s="197"/>
      <c r="G256" s="197"/>
      <c r="H256" s="197"/>
      <c r="I256" s="197"/>
      <c r="J256" s="197"/>
      <c r="K256" s="197"/>
      <c r="L256" s="197"/>
      <c r="M256" s="108"/>
      <c r="N256" s="108"/>
      <c r="Q256" s="269"/>
      <c r="S256" s="134"/>
      <c r="T256" s="135"/>
    </row>
    <row r="257" spans="2:20" x14ac:dyDescent="0.3">
      <c r="B257" s="207"/>
      <c r="C257" s="197"/>
      <c r="D257" s="197"/>
      <c r="E257" s="197"/>
      <c r="F257" s="197"/>
      <c r="G257" s="197"/>
      <c r="H257" s="197"/>
      <c r="I257" s="197"/>
      <c r="J257" s="197"/>
      <c r="K257" s="197"/>
      <c r="L257" s="197"/>
      <c r="M257" s="108"/>
      <c r="N257" s="108"/>
      <c r="Q257" s="269"/>
      <c r="S257" s="134"/>
      <c r="T257" s="135"/>
    </row>
    <row r="258" spans="2:20" x14ac:dyDescent="0.3">
      <c r="B258" s="207"/>
      <c r="C258" s="197"/>
      <c r="D258" s="197"/>
      <c r="E258" s="197"/>
      <c r="F258" s="197"/>
      <c r="G258" s="197"/>
      <c r="H258" s="197"/>
      <c r="I258" s="197"/>
      <c r="J258" s="197"/>
      <c r="K258" s="197"/>
      <c r="L258" s="197"/>
      <c r="M258" s="108"/>
      <c r="N258" s="108"/>
      <c r="Q258" s="269"/>
      <c r="S258" s="134"/>
      <c r="T258" s="135"/>
    </row>
    <row r="259" spans="2:20" x14ac:dyDescent="0.3">
      <c r="B259" s="10"/>
      <c r="C259" s="205" t="s">
        <v>141</v>
      </c>
      <c r="D259" s="205"/>
      <c r="E259" s="205"/>
      <c r="F259" s="205"/>
      <c r="G259" s="205"/>
      <c r="H259" s="205"/>
      <c r="I259" s="205"/>
      <c r="J259" s="205"/>
      <c r="K259" s="205"/>
      <c r="L259" s="205"/>
      <c r="M259" s="48">
        <f>SUM(M252:M258)</f>
        <v>0</v>
      </c>
      <c r="N259" s="48">
        <f>SUM(N252:N258)</f>
        <v>0</v>
      </c>
      <c r="Q259" s="269"/>
      <c r="R259" s="27" t="str">
        <f>IF(VLOOKUP(B252,$B$61:$M$65,12,FALSE)-M259=0,IF(VLOOKUP(B252,$B$61:$N$65,13,FALSE)-N259=0,"OK","Last year doesn't match"),"Current year doesn't match")</f>
        <v>OK</v>
      </c>
      <c r="S259" s="134"/>
      <c r="T259" s="135"/>
    </row>
    <row r="260" spans="2:20" x14ac:dyDescent="0.3">
      <c r="B260" s="10"/>
      <c r="Q260" s="269"/>
      <c r="S260" s="134"/>
      <c r="T260" s="135"/>
    </row>
    <row r="261" spans="2:20" x14ac:dyDescent="0.3">
      <c r="B261" s="28" t="s">
        <v>138</v>
      </c>
      <c r="C261" s="206" t="s">
        <v>139</v>
      </c>
      <c r="D261" s="206"/>
      <c r="E261" s="206"/>
      <c r="F261" s="206"/>
      <c r="G261" s="206"/>
      <c r="H261" s="206"/>
      <c r="I261" s="206"/>
      <c r="J261" s="206"/>
      <c r="K261" s="206"/>
      <c r="L261" s="206"/>
      <c r="M261" s="32" t="s">
        <v>43</v>
      </c>
      <c r="N261" s="32" t="s">
        <v>44</v>
      </c>
      <c r="Q261" s="269"/>
      <c r="S261" s="134"/>
      <c r="T261" s="135"/>
    </row>
    <row r="262" spans="2:20" x14ac:dyDescent="0.3">
      <c r="B262" s="207" t="s">
        <v>263</v>
      </c>
      <c r="C262" s="197"/>
      <c r="D262" s="197"/>
      <c r="E262" s="197"/>
      <c r="F262" s="197"/>
      <c r="G262" s="197"/>
      <c r="H262" s="197"/>
      <c r="I262" s="197"/>
      <c r="J262" s="197"/>
      <c r="K262" s="197"/>
      <c r="L262" s="197"/>
      <c r="M262" s="108"/>
      <c r="N262" s="108"/>
      <c r="Q262" s="269"/>
      <c r="S262" s="134"/>
      <c r="T262" s="135"/>
    </row>
    <row r="263" spans="2:20" x14ac:dyDescent="0.3">
      <c r="B263" s="207"/>
      <c r="C263" s="197"/>
      <c r="D263" s="197"/>
      <c r="E263" s="197"/>
      <c r="F263" s="197"/>
      <c r="G263" s="197"/>
      <c r="H263" s="197"/>
      <c r="I263" s="197"/>
      <c r="J263" s="197"/>
      <c r="K263" s="197"/>
      <c r="L263" s="197"/>
      <c r="M263" s="108"/>
      <c r="N263" s="108"/>
      <c r="Q263" s="269"/>
      <c r="S263" s="134"/>
      <c r="T263" s="135"/>
    </row>
    <row r="264" spans="2:20" x14ac:dyDescent="0.3">
      <c r="B264" s="207"/>
      <c r="C264" s="197"/>
      <c r="D264" s="197"/>
      <c r="E264" s="197"/>
      <c r="F264" s="197"/>
      <c r="G264" s="197"/>
      <c r="H264" s="197"/>
      <c r="I264" s="197"/>
      <c r="J264" s="197"/>
      <c r="K264" s="197"/>
      <c r="L264" s="197"/>
      <c r="M264" s="108"/>
      <c r="N264" s="108"/>
      <c r="Q264" s="269"/>
      <c r="S264" s="134"/>
      <c r="T264" s="135"/>
    </row>
    <row r="265" spans="2:20" x14ac:dyDescent="0.3">
      <c r="B265" s="207"/>
      <c r="C265" s="197"/>
      <c r="D265" s="197"/>
      <c r="E265" s="197"/>
      <c r="F265" s="197"/>
      <c r="G265" s="197"/>
      <c r="H265" s="197"/>
      <c r="I265" s="197"/>
      <c r="J265" s="197"/>
      <c r="K265" s="197"/>
      <c r="L265" s="197"/>
      <c r="M265" s="108"/>
      <c r="N265" s="108"/>
      <c r="Q265" s="269"/>
      <c r="S265" s="134"/>
      <c r="T265" s="135"/>
    </row>
    <row r="266" spans="2:20" x14ac:dyDescent="0.3">
      <c r="B266" s="207"/>
      <c r="C266" s="197"/>
      <c r="D266" s="197"/>
      <c r="E266" s="197"/>
      <c r="F266" s="197"/>
      <c r="G266" s="197"/>
      <c r="H266" s="197"/>
      <c r="I266" s="197"/>
      <c r="J266" s="197"/>
      <c r="K266" s="197"/>
      <c r="L266" s="197"/>
      <c r="M266" s="108"/>
      <c r="N266" s="108"/>
      <c r="Q266" s="269"/>
      <c r="S266" s="134"/>
      <c r="T266" s="135"/>
    </row>
    <row r="267" spans="2:20" x14ac:dyDescent="0.3">
      <c r="B267" s="207"/>
      <c r="C267" s="197"/>
      <c r="D267" s="197"/>
      <c r="E267" s="197"/>
      <c r="F267" s="197"/>
      <c r="G267" s="197"/>
      <c r="H267" s="197"/>
      <c r="I267" s="197"/>
      <c r="J267" s="197"/>
      <c r="K267" s="197"/>
      <c r="L267" s="197"/>
      <c r="M267" s="108"/>
      <c r="N267" s="108"/>
      <c r="Q267" s="269"/>
      <c r="S267" s="134"/>
      <c r="T267" s="135"/>
    </row>
    <row r="268" spans="2:20" x14ac:dyDescent="0.3">
      <c r="B268" s="207"/>
      <c r="C268" s="197"/>
      <c r="D268" s="197"/>
      <c r="E268" s="197"/>
      <c r="F268" s="197"/>
      <c r="G268" s="197"/>
      <c r="H268" s="197"/>
      <c r="I268" s="197"/>
      <c r="J268" s="197"/>
      <c r="K268" s="197"/>
      <c r="L268" s="197"/>
      <c r="M268" s="108"/>
      <c r="N268" s="108"/>
      <c r="Q268" s="269"/>
      <c r="S268" s="134"/>
      <c r="T268" s="135"/>
    </row>
    <row r="269" spans="2:20" x14ac:dyDescent="0.3">
      <c r="B269" s="10"/>
      <c r="C269" s="205" t="s">
        <v>141</v>
      </c>
      <c r="D269" s="205"/>
      <c r="E269" s="205"/>
      <c r="F269" s="205"/>
      <c r="G269" s="205"/>
      <c r="H269" s="205"/>
      <c r="I269" s="205"/>
      <c r="J269" s="205"/>
      <c r="K269" s="205"/>
      <c r="L269" s="205"/>
      <c r="M269" s="48">
        <f>SUM(M262:M268)</f>
        <v>0</v>
      </c>
      <c r="N269" s="48">
        <f>SUM(N262:N268)</f>
        <v>0</v>
      </c>
      <c r="Q269" s="269"/>
      <c r="R269" s="27" t="str">
        <f>IF(VLOOKUP(B262,$B$61:$M$65,12,FALSE)-M269=0,IF(VLOOKUP(B262,$B$61:$N$65,13,FALSE)-N269=0,"OK","Last year doesn't match"),"Current year doesn't match")</f>
        <v>OK</v>
      </c>
      <c r="S269" s="134"/>
      <c r="T269" s="135"/>
    </row>
    <row r="270" spans="2:20" x14ac:dyDescent="0.3">
      <c r="B270" s="10"/>
      <c r="Q270" s="269"/>
      <c r="S270" s="134"/>
      <c r="T270" s="135"/>
    </row>
    <row r="271" spans="2:20" x14ac:dyDescent="0.3">
      <c r="B271" s="28" t="s">
        <v>138</v>
      </c>
      <c r="C271" s="206" t="s">
        <v>139</v>
      </c>
      <c r="D271" s="206"/>
      <c r="E271" s="206"/>
      <c r="F271" s="206"/>
      <c r="G271" s="206"/>
      <c r="H271" s="206"/>
      <c r="I271" s="206"/>
      <c r="J271" s="206"/>
      <c r="K271" s="206"/>
      <c r="L271" s="206"/>
      <c r="M271" s="32" t="s">
        <v>43</v>
      </c>
      <c r="N271" s="32" t="s">
        <v>44</v>
      </c>
      <c r="Q271" s="269"/>
      <c r="S271" s="134"/>
      <c r="T271" s="135"/>
    </row>
    <row r="272" spans="2:20" x14ac:dyDescent="0.3">
      <c r="B272" s="207" t="s">
        <v>264</v>
      </c>
      <c r="C272" s="197"/>
      <c r="D272" s="197"/>
      <c r="E272" s="197"/>
      <c r="F272" s="197"/>
      <c r="G272" s="197"/>
      <c r="H272" s="197"/>
      <c r="I272" s="197"/>
      <c r="J272" s="197"/>
      <c r="K272" s="197"/>
      <c r="L272" s="197"/>
      <c r="M272" s="108"/>
      <c r="N272" s="108"/>
      <c r="Q272" s="269"/>
      <c r="S272" s="134"/>
      <c r="T272" s="135"/>
    </row>
    <row r="273" spans="2:20" x14ac:dyDescent="0.3">
      <c r="B273" s="207"/>
      <c r="C273" s="197"/>
      <c r="D273" s="197"/>
      <c r="E273" s="197"/>
      <c r="F273" s="197"/>
      <c r="G273" s="197"/>
      <c r="H273" s="197"/>
      <c r="I273" s="197"/>
      <c r="J273" s="197"/>
      <c r="K273" s="197"/>
      <c r="L273" s="197"/>
      <c r="M273" s="108"/>
      <c r="N273" s="108"/>
      <c r="Q273" s="269"/>
      <c r="S273" s="134"/>
      <c r="T273" s="135"/>
    </row>
    <row r="274" spans="2:20" x14ac:dyDescent="0.3">
      <c r="B274" s="207"/>
      <c r="C274" s="197"/>
      <c r="D274" s="197"/>
      <c r="E274" s="197"/>
      <c r="F274" s="197"/>
      <c r="G274" s="197"/>
      <c r="H274" s="197"/>
      <c r="I274" s="197"/>
      <c r="J274" s="197"/>
      <c r="K274" s="197"/>
      <c r="L274" s="197"/>
      <c r="M274" s="108"/>
      <c r="N274" s="108"/>
      <c r="Q274" s="269"/>
      <c r="S274" s="134"/>
      <c r="T274" s="135"/>
    </row>
    <row r="275" spans="2:20" x14ac:dyDescent="0.3">
      <c r="B275" s="207"/>
      <c r="C275" s="197"/>
      <c r="D275" s="197"/>
      <c r="E275" s="197"/>
      <c r="F275" s="197"/>
      <c r="G275" s="197"/>
      <c r="H275" s="197"/>
      <c r="I275" s="197"/>
      <c r="J275" s="197"/>
      <c r="K275" s="197"/>
      <c r="L275" s="197"/>
      <c r="M275" s="108"/>
      <c r="N275" s="108"/>
      <c r="Q275" s="269"/>
      <c r="S275" s="134"/>
      <c r="T275" s="135"/>
    </row>
    <row r="276" spans="2:20" x14ac:dyDescent="0.3">
      <c r="B276" s="207"/>
      <c r="C276" s="197"/>
      <c r="D276" s="197"/>
      <c r="E276" s="197"/>
      <c r="F276" s="197"/>
      <c r="G276" s="197"/>
      <c r="H276" s="197"/>
      <c r="I276" s="197"/>
      <c r="J276" s="197"/>
      <c r="K276" s="197"/>
      <c r="L276" s="197"/>
      <c r="M276" s="108"/>
      <c r="N276" s="108"/>
      <c r="Q276" s="269"/>
      <c r="S276" s="134"/>
      <c r="T276" s="135"/>
    </row>
    <row r="277" spans="2:20" x14ac:dyDescent="0.3">
      <c r="B277" s="207"/>
      <c r="C277" s="197"/>
      <c r="D277" s="197"/>
      <c r="E277" s="197"/>
      <c r="F277" s="197"/>
      <c r="G277" s="197"/>
      <c r="H277" s="197"/>
      <c r="I277" s="197"/>
      <c r="J277" s="197"/>
      <c r="K277" s="197"/>
      <c r="L277" s="197"/>
      <c r="M277" s="108"/>
      <c r="N277" s="108"/>
      <c r="Q277" s="269"/>
      <c r="S277" s="134"/>
      <c r="T277" s="135"/>
    </row>
    <row r="278" spans="2:20" x14ac:dyDescent="0.3">
      <c r="B278" s="207"/>
      <c r="C278" s="197"/>
      <c r="D278" s="197"/>
      <c r="E278" s="197"/>
      <c r="F278" s="197"/>
      <c r="G278" s="197"/>
      <c r="H278" s="197"/>
      <c r="I278" s="197"/>
      <c r="J278" s="197"/>
      <c r="K278" s="197"/>
      <c r="L278" s="197"/>
      <c r="M278" s="108"/>
      <c r="N278" s="108"/>
      <c r="Q278" s="269"/>
      <c r="S278" s="134"/>
      <c r="T278" s="135"/>
    </row>
    <row r="279" spans="2:20" x14ac:dyDescent="0.3">
      <c r="B279" s="10"/>
      <c r="C279" s="205" t="s">
        <v>141</v>
      </c>
      <c r="D279" s="205"/>
      <c r="E279" s="205"/>
      <c r="F279" s="205"/>
      <c r="G279" s="205"/>
      <c r="H279" s="205"/>
      <c r="I279" s="205"/>
      <c r="J279" s="205"/>
      <c r="K279" s="205"/>
      <c r="L279" s="205"/>
      <c r="M279" s="48">
        <f>SUM(M272:M278)</f>
        <v>0</v>
      </c>
      <c r="N279" s="48">
        <f>SUM(N272:N278)</f>
        <v>0</v>
      </c>
      <c r="Q279" s="269"/>
      <c r="R279" s="27" t="str">
        <f>IF(VLOOKUP(B272,$B$61:$M$65,12,FALSE)-M279=0,IF(VLOOKUP(B272,$B$61:$N$65,13,FALSE)-N279=0,"OK","Last year doesn't match"),"Current year doesn't match")</f>
        <v>OK</v>
      </c>
      <c r="S279" s="134"/>
      <c r="T279" s="135"/>
    </row>
    <row r="280" spans="2:20" x14ac:dyDescent="0.3">
      <c r="B280" s="10"/>
      <c r="Q280" s="269"/>
      <c r="S280" s="134"/>
      <c r="T280" s="135"/>
    </row>
    <row r="281" spans="2:20" x14ac:dyDescent="0.3">
      <c r="B281" s="28" t="s">
        <v>138</v>
      </c>
      <c r="C281" s="206" t="s">
        <v>139</v>
      </c>
      <c r="D281" s="206"/>
      <c r="E281" s="206"/>
      <c r="F281" s="206"/>
      <c r="G281" s="206"/>
      <c r="H281" s="206"/>
      <c r="I281" s="206"/>
      <c r="J281" s="206"/>
      <c r="K281" s="206"/>
      <c r="L281" s="206"/>
      <c r="M281" s="32" t="s">
        <v>43</v>
      </c>
      <c r="N281" s="32" t="s">
        <v>44</v>
      </c>
      <c r="Q281" s="269"/>
      <c r="S281" s="134"/>
      <c r="T281" s="135"/>
    </row>
    <row r="282" spans="2:20" x14ac:dyDescent="0.3">
      <c r="B282" s="207" t="s">
        <v>292</v>
      </c>
      <c r="C282" s="197"/>
      <c r="D282" s="197"/>
      <c r="E282" s="197"/>
      <c r="F282" s="197"/>
      <c r="G282" s="197"/>
      <c r="H282" s="197"/>
      <c r="I282" s="197"/>
      <c r="J282" s="197"/>
      <c r="K282" s="197"/>
      <c r="L282" s="197"/>
      <c r="M282" s="108"/>
      <c r="N282" s="108"/>
      <c r="Q282" s="269"/>
      <c r="S282" s="134"/>
      <c r="T282" s="135"/>
    </row>
    <row r="283" spans="2:20" x14ac:dyDescent="0.3">
      <c r="B283" s="207"/>
      <c r="C283" s="197"/>
      <c r="D283" s="197"/>
      <c r="E283" s="197"/>
      <c r="F283" s="197"/>
      <c r="G283" s="197"/>
      <c r="H283" s="197"/>
      <c r="I283" s="197"/>
      <c r="J283" s="197"/>
      <c r="K283" s="197"/>
      <c r="L283" s="197"/>
      <c r="M283" s="108"/>
      <c r="N283" s="108"/>
      <c r="Q283" s="269"/>
      <c r="S283" s="134"/>
      <c r="T283" s="135"/>
    </row>
    <row r="284" spans="2:20" x14ac:dyDescent="0.3">
      <c r="B284" s="207"/>
      <c r="C284" s="197"/>
      <c r="D284" s="197"/>
      <c r="E284" s="197"/>
      <c r="F284" s="197"/>
      <c r="G284" s="197"/>
      <c r="H284" s="197"/>
      <c r="I284" s="197"/>
      <c r="J284" s="197"/>
      <c r="K284" s="197"/>
      <c r="L284" s="197"/>
      <c r="M284" s="108"/>
      <c r="N284" s="108"/>
      <c r="Q284" s="269"/>
      <c r="S284" s="134"/>
      <c r="T284" s="135"/>
    </row>
    <row r="285" spans="2:20" x14ac:dyDescent="0.3">
      <c r="B285" s="207"/>
      <c r="C285" s="197"/>
      <c r="D285" s="197"/>
      <c r="E285" s="197"/>
      <c r="F285" s="197"/>
      <c r="G285" s="197"/>
      <c r="H285" s="197"/>
      <c r="I285" s="197"/>
      <c r="J285" s="197"/>
      <c r="K285" s="197"/>
      <c r="L285" s="197"/>
      <c r="M285" s="108"/>
      <c r="N285" s="108"/>
      <c r="Q285" s="269"/>
      <c r="S285" s="134"/>
      <c r="T285" s="135"/>
    </row>
    <row r="286" spans="2:20" x14ac:dyDescent="0.3">
      <c r="B286" s="207"/>
      <c r="C286" s="197"/>
      <c r="D286" s="197"/>
      <c r="E286" s="197"/>
      <c r="F286" s="197"/>
      <c r="G286" s="197"/>
      <c r="H286" s="197"/>
      <c r="I286" s="197"/>
      <c r="J286" s="197"/>
      <c r="K286" s="197"/>
      <c r="L286" s="197"/>
      <c r="M286" s="108"/>
      <c r="N286" s="108"/>
      <c r="Q286" s="269"/>
      <c r="S286" s="134"/>
      <c r="T286" s="135"/>
    </row>
    <row r="287" spans="2:20" x14ac:dyDescent="0.3">
      <c r="B287" s="207"/>
      <c r="C287" s="197"/>
      <c r="D287" s="197"/>
      <c r="E287" s="197"/>
      <c r="F287" s="197"/>
      <c r="G287" s="197"/>
      <c r="H287" s="197"/>
      <c r="I287" s="197"/>
      <c r="J287" s="197"/>
      <c r="K287" s="197"/>
      <c r="L287" s="197"/>
      <c r="M287" s="108"/>
      <c r="N287" s="108"/>
      <c r="Q287" s="269"/>
      <c r="S287" s="134"/>
      <c r="T287" s="135"/>
    </row>
    <row r="288" spans="2:20" x14ac:dyDescent="0.3">
      <c r="B288" s="207"/>
      <c r="C288" s="197"/>
      <c r="D288" s="197"/>
      <c r="E288" s="197"/>
      <c r="F288" s="197"/>
      <c r="G288" s="197"/>
      <c r="H288" s="197"/>
      <c r="I288" s="197"/>
      <c r="J288" s="197"/>
      <c r="K288" s="197"/>
      <c r="L288" s="197"/>
      <c r="M288" s="108"/>
      <c r="N288" s="108"/>
      <c r="Q288" s="269"/>
      <c r="S288" s="134"/>
      <c r="T288" s="135"/>
    </row>
    <row r="289" spans="2:20" x14ac:dyDescent="0.3">
      <c r="B289" s="10"/>
      <c r="C289" s="205" t="s">
        <v>141</v>
      </c>
      <c r="D289" s="205"/>
      <c r="E289" s="205"/>
      <c r="F289" s="205"/>
      <c r="G289" s="205"/>
      <c r="H289" s="205"/>
      <c r="I289" s="205"/>
      <c r="J289" s="205"/>
      <c r="K289" s="205"/>
      <c r="L289" s="205"/>
      <c r="M289" s="48">
        <f>SUM(M282:M288)</f>
        <v>0</v>
      </c>
      <c r="N289" s="48">
        <f>SUM(N282:N288)</f>
        <v>0</v>
      </c>
      <c r="Q289" s="269"/>
      <c r="R289" s="27" t="str">
        <f>IF(VLOOKUP(B282,$B$61:$M$65,12,FALSE)-M289=0,IF(VLOOKUP(B282,$B$61:$N$65,13,FALSE)-N289=0,"OK","Last year doesn't match"),"Current year doesn't match")</f>
        <v>OK</v>
      </c>
      <c r="S289" s="134"/>
      <c r="T289" s="135"/>
    </row>
    <row r="290" spans="2:20" x14ac:dyDescent="0.3">
      <c r="B290" s="10"/>
      <c r="Q290" s="269"/>
      <c r="S290" s="134"/>
      <c r="T290" s="135"/>
    </row>
    <row r="291" spans="2:20" x14ac:dyDescent="0.3">
      <c r="B291" s="28" t="s">
        <v>138</v>
      </c>
      <c r="C291" s="206" t="s">
        <v>139</v>
      </c>
      <c r="D291" s="206"/>
      <c r="E291" s="206"/>
      <c r="F291" s="206"/>
      <c r="G291" s="206"/>
      <c r="H291" s="206"/>
      <c r="I291" s="206"/>
      <c r="J291" s="206"/>
      <c r="K291" s="206"/>
      <c r="L291" s="206"/>
      <c r="M291" s="32" t="s">
        <v>43</v>
      </c>
      <c r="N291" s="32" t="s">
        <v>44</v>
      </c>
      <c r="Q291" s="269"/>
      <c r="S291" s="134"/>
      <c r="T291" s="135"/>
    </row>
    <row r="292" spans="2:20" x14ac:dyDescent="0.3">
      <c r="B292" s="207" t="s">
        <v>59</v>
      </c>
      <c r="C292" s="197"/>
      <c r="D292" s="197"/>
      <c r="E292" s="197"/>
      <c r="F292" s="197"/>
      <c r="G292" s="197"/>
      <c r="H292" s="197"/>
      <c r="I292" s="197"/>
      <c r="J292" s="197"/>
      <c r="K292" s="197"/>
      <c r="L292" s="197"/>
      <c r="M292" s="108"/>
      <c r="N292" s="108"/>
      <c r="Q292" s="269"/>
      <c r="S292" s="134"/>
      <c r="T292" s="135"/>
    </row>
    <row r="293" spans="2:20" x14ac:dyDescent="0.3">
      <c r="B293" s="207"/>
      <c r="C293" s="197"/>
      <c r="D293" s="197"/>
      <c r="E293" s="197"/>
      <c r="F293" s="197"/>
      <c r="G293" s="197"/>
      <c r="H293" s="197"/>
      <c r="I293" s="197"/>
      <c r="J293" s="197"/>
      <c r="K293" s="197"/>
      <c r="L293" s="197"/>
      <c r="M293" s="108"/>
      <c r="N293" s="108"/>
      <c r="Q293" s="269"/>
      <c r="S293" s="134"/>
      <c r="T293" s="135"/>
    </row>
    <row r="294" spans="2:20" x14ac:dyDescent="0.3">
      <c r="B294" s="207"/>
      <c r="C294" s="197"/>
      <c r="D294" s="197"/>
      <c r="E294" s="197"/>
      <c r="F294" s="197"/>
      <c r="G294" s="197"/>
      <c r="H294" s="197"/>
      <c r="I294" s="197"/>
      <c r="J294" s="197"/>
      <c r="K294" s="197"/>
      <c r="L294" s="197"/>
      <c r="M294" s="108"/>
      <c r="N294" s="108"/>
      <c r="Q294" s="269"/>
      <c r="S294" s="134"/>
      <c r="T294" s="135"/>
    </row>
    <row r="295" spans="2:20" x14ac:dyDescent="0.3">
      <c r="B295" s="207"/>
      <c r="C295" s="197"/>
      <c r="D295" s="197"/>
      <c r="E295" s="197"/>
      <c r="F295" s="197"/>
      <c r="G295" s="197"/>
      <c r="H295" s="197"/>
      <c r="I295" s="197"/>
      <c r="J295" s="197"/>
      <c r="K295" s="197"/>
      <c r="L295" s="197"/>
      <c r="M295" s="108"/>
      <c r="N295" s="108"/>
      <c r="Q295" s="269"/>
      <c r="S295" s="134"/>
      <c r="T295" s="135"/>
    </row>
    <row r="296" spans="2:20" x14ac:dyDescent="0.3">
      <c r="B296" s="207"/>
      <c r="C296" s="197"/>
      <c r="D296" s="197"/>
      <c r="E296" s="197"/>
      <c r="F296" s="197"/>
      <c r="G296" s="197"/>
      <c r="H296" s="197"/>
      <c r="I296" s="197"/>
      <c r="J296" s="197"/>
      <c r="K296" s="197"/>
      <c r="L296" s="197"/>
      <c r="M296" s="108"/>
      <c r="N296" s="108"/>
      <c r="Q296" s="269"/>
      <c r="S296" s="134"/>
      <c r="T296" s="135"/>
    </row>
    <row r="297" spans="2:20" x14ac:dyDescent="0.3">
      <c r="B297" s="207"/>
      <c r="C297" s="197"/>
      <c r="D297" s="197"/>
      <c r="E297" s="197"/>
      <c r="F297" s="197"/>
      <c r="G297" s="197"/>
      <c r="H297" s="197"/>
      <c r="I297" s="197"/>
      <c r="J297" s="197"/>
      <c r="K297" s="197"/>
      <c r="L297" s="197"/>
      <c r="M297" s="108"/>
      <c r="N297" s="108"/>
      <c r="Q297" s="269"/>
      <c r="S297" s="134"/>
      <c r="T297" s="135"/>
    </row>
    <row r="298" spans="2:20" x14ac:dyDescent="0.3">
      <c r="B298" s="207"/>
      <c r="C298" s="197"/>
      <c r="D298" s="197"/>
      <c r="E298" s="197"/>
      <c r="F298" s="197"/>
      <c r="G298" s="197"/>
      <c r="H298" s="197"/>
      <c r="I298" s="197"/>
      <c r="J298" s="197"/>
      <c r="K298" s="197"/>
      <c r="L298" s="197"/>
      <c r="M298" s="108"/>
      <c r="N298" s="108"/>
      <c r="Q298" s="269"/>
      <c r="S298" s="134"/>
      <c r="T298" s="135"/>
    </row>
    <row r="299" spans="2:20" x14ac:dyDescent="0.3">
      <c r="B299" s="10"/>
      <c r="C299" s="205" t="s">
        <v>141</v>
      </c>
      <c r="D299" s="205"/>
      <c r="E299" s="205"/>
      <c r="F299" s="205"/>
      <c r="G299" s="205"/>
      <c r="H299" s="205"/>
      <c r="I299" s="205"/>
      <c r="J299" s="205"/>
      <c r="K299" s="205"/>
      <c r="L299" s="205"/>
      <c r="M299" s="48">
        <f>SUM(M292:M298)</f>
        <v>0</v>
      </c>
      <c r="N299" s="48">
        <f>SUM(N292:N298)</f>
        <v>0</v>
      </c>
      <c r="Q299" s="270"/>
      <c r="R299" s="27" t="str">
        <f>IF(VLOOKUP(B292,$B$61:$M$65,12,FALSE)-M299=0,IF(VLOOKUP(B292,$B$61:$N$65,13,FALSE)-N299=0,"OK","Last year doesn't match"),"Current year doesn't match")</f>
        <v>OK</v>
      </c>
      <c r="S299" s="136"/>
      <c r="T299" s="137"/>
    </row>
    <row r="300" spans="2:20" x14ac:dyDescent="0.3">
      <c r="B300" s="10"/>
    </row>
    <row r="301" spans="2:20" x14ac:dyDescent="0.3">
      <c r="B301" s="10"/>
    </row>
    <row r="302" spans="2:20" x14ac:dyDescent="0.3">
      <c r="B302" s="147" t="s">
        <v>144</v>
      </c>
      <c r="C302" s="147"/>
      <c r="D302" s="147"/>
      <c r="E302" s="147"/>
      <c r="F302" s="147"/>
      <c r="G302" s="147"/>
      <c r="H302" s="147"/>
      <c r="I302" s="147"/>
      <c r="J302" s="147"/>
      <c r="K302" s="147"/>
      <c r="L302" s="147"/>
      <c r="M302" s="147"/>
      <c r="N302" s="147"/>
    </row>
    <row r="303" spans="2:20" x14ac:dyDescent="0.3">
      <c r="B303" s="10"/>
    </row>
    <row r="304" spans="2:20" x14ac:dyDescent="0.3">
      <c r="B304" s="28" t="s">
        <v>138</v>
      </c>
      <c r="C304" s="206" t="s">
        <v>139</v>
      </c>
      <c r="D304" s="206"/>
      <c r="E304" s="206"/>
      <c r="F304" s="206"/>
      <c r="G304" s="206"/>
      <c r="H304" s="206"/>
      <c r="I304" s="206"/>
      <c r="J304" s="206"/>
      <c r="K304" s="206"/>
      <c r="L304" s="206"/>
      <c r="M304" s="32" t="s">
        <v>43</v>
      </c>
      <c r="N304" s="32" t="s">
        <v>44</v>
      </c>
      <c r="Q304" s="268" t="s">
        <v>26</v>
      </c>
      <c r="S304" s="132" t="s">
        <v>145</v>
      </c>
      <c r="T304" s="133"/>
    </row>
    <row r="305" spans="2:20" x14ac:dyDescent="0.3">
      <c r="B305" s="207" t="s">
        <v>267</v>
      </c>
      <c r="C305" s="197"/>
      <c r="D305" s="197"/>
      <c r="E305" s="197"/>
      <c r="F305" s="197"/>
      <c r="G305" s="197"/>
      <c r="H305" s="197"/>
      <c r="I305" s="197"/>
      <c r="J305" s="197"/>
      <c r="K305" s="197"/>
      <c r="L305" s="197"/>
      <c r="M305" s="108"/>
      <c r="N305" s="108"/>
      <c r="Q305" s="269"/>
      <c r="S305" s="134"/>
      <c r="T305" s="135"/>
    </row>
    <row r="306" spans="2:20" x14ac:dyDescent="0.3">
      <c r="B306" s="207"/>
      <c r="C306" s="197"/>
      <c r="D306" s="197"/>
      <c r="E306" s="197"/>
      <c r="F306" s="197"/>
      <c r="G306" s="197"/>
      <c r="H306" s="197"/>
      <c r="I306" s="197"/>
      <c r="J306" s="197"/>
      <c r="K306" s="197"/>
      <c r="L306" s="197"/>
      <c r="M306" s="108"/>
      <c r="N306" s="108"/>
      <c r="Q306" s="269"/>
      <c r="S306" s="134"/>
      <c r="T306" s="135"/>
    </row>
    <row r="307" spans="2:20" x14ac:dyDescent="0.3">
      <c r="B307" s="207"/>
      <c r="C307" s="197"/>
      <c r="D307" s="197"/>
      <c r="E307" s="197"/>
      <c r="F307" s="197"/>
      <c r="G307" s="197"/>
      <c r="H307" s="197"/>
      <c r="I307" s="197"/>
      <c r="J307" s="197"/>
      <c r="K307" s="197"/>
      <c r="L307" s="197"/>
      <c r="M307" s="108"/>
      <c r="N307" s="108"/>
      <c r="Q307" s="269"/>
      <c r="S307" s="134"/>
      <c r="T307" s="135"/>
    </row>
    <row r="308" spans="2:20" x14ac:dyDescent="0.3">
      <c r="B308" s="207"/>
      <c r="C308" s="197"/>
      <c r="D308" s="197"/>
      <c r="E308" s="197"/>
      <c r="F308" s="197"/>
      <c r="G308" s="197"/>
      <c r="H308" s="197"/>
      <c r="I308" s="197"/>
      <c r="J308" s="197"/>
      <c r="K308" s="197"/>
      <c r="L308" s="197"/>
      <c r="M308" s="108"/>
      <c r="N308" s="108"/>
      <c r="Q308" s="269"/>
      <c r="S308" s="134"/>
      <c r="T308" s="135"/>
    </row>
    <row r="309" spans="2:20" x14ac:dyDescent="0.3">
      <c r="B309" s="207"/>
      <c r="C309" s="197"/>
      <c r="D309" s="197"/>
      <c r="E309" s="197"/>
      <c r="F309" s="197"/>
      <c r="G309" s="197"/>
      <c r="H309" s="197"/>
      <c r="I309" s="197"/>
      <c r="J309" s="197"/>
      <c r="K309" s="197"/>
      <c r="L309" s="197"/>
      <c r="M309" s="108"/>
      <c r="N309" s="108"/>
      <c r="Q309" s="269"/>
      <c r="S309" s="134"/>
      <c r="T309" s="135"/>
    </row>
    <row r="310" spans="2:20" x14ac:dyDescent="0.3">
      <c r="B310" s="207"/>
      <c r="C310" s="197"/>
      <c r="D310" s="197"/>
      <c r="E310" s="197"/>
      <c r="F310" s="197"/>
      <c r="G310" s="197"/>
      <c r="H310" s="197"/>
      <c r="I310" s="197"/>
      <c r="J310" s="197"/>
      <c r="K310" s="197"/>
      <c r="L310" s="197"/>
      <c r="M310" s="108"/>
      <c r="N310" s="108"/>
      <c r="Q310" s="269"/>
      <c r="S310" s="134"/>
      <c r="T310" s="135"/>
    </row>
    <row r="311" spans="2:20" x14ac:dyDescent="0.3">
      <c r="B311" s="207"/>
      <c r="C311" s="197"/>
      <c r="D311" s="197"/>
      <c r="E311" s="197"/>
      <c r="F311" s="197"/>
      <c r="G311" s="197"/>
      <c r="H311" s="197"/>
      <c r="I311" s="197"/>
      <c r="J311" s="197"/>
      <c r="K311" s="197"/>
      <c r="L311" s="197"/>
      <c r="M311" s="108"/>
      <c r="N311" s="108"/>
      <c r="Q311" s="269"/>
      <c r="S311" s="134"/>
      <c r="T311" s="135"/>
    </row>
    <row r="312" spans="2:20" x14ac:dyDescent="0.3">
      <c r="B312" s="10"/>
      <c r="C312" s="205" t="s">
        <v>141</v>
      </c>
      <c r="D312" s="205"/>
      <c r="E312" s="205"/>
      <c r="F312" s="205"/>
      <c r="G312" s="205"/>
      <c r="H312" s="205"/>
      <c r="I312" s="205"/>
      <c r="J312" s="205"/>
      <c r="K312" s="205"/>
      <c r="L312" s="205"/>
      <c r="M312" s="48">
        <f>SUM(M305:M311)</f>
        <v>0</v>
      </c>
      <c r="N312" s="48">
        <f>SUM(N305:N311)</f>
        <v>0</v>
      </c>
      <c r="Q312" s="269"/>
      <c r="R312" s="27" t="str">
        <f>IF(VLOOKUP(B305,$B$83:$M$92,12,FALSE)-M312=0,IF(VLOOKUP(B305,$B$83:$N$92,13,FALSE)-N312=0,"OK","Last year doesn't match"),"Current year doesn't match")</f>
        <v>OK</v>
      </c>
      <c r="S312" s="134"/>
      <c r="T312" s="135"/>
    </row>
    <row r="313" spans="2:20" x14ac:dyDescent="0.3">
      <c r="B313" s="10"/>
      <c r="Q313" s="269"/>
      <c r="S313" s="134"/>
      <c r="T313" s="135"/>
    </row>
    <row r="314" spans="2:20" x14ac:dyDescent="0.3">
      <c r="B314" s="28" t="s">
        <v>138</v>
      </c>
      <c r="C314" s="206" t="s">
        <v>139</v>
      </c>
      <c r="D314" s="206"/>
      <c r="E314" s="206"/>
      <c r="F314" s="206"/>
      <c r="G314" s="206"/>
      <c r="H314" s="206"/>
      <c r="I314" s="206"/>
      <c r="J314" s="206"/>
      <c r="K314" s="206"/>
      <c r="L314" s="206"/>
      <c r="M314" s="32" t="s">
        <v>43</v>
      </c>
      <c r="N314" s="32" t="s">
        <v>44</v>
      </c>
      <c r="Q314" s="269"/>
      <c r="S314" s="134"/>
      <c r="T314" s="135"/>
    </row>
    <row r="315" spans="2:20" x14ac:dyDescent="0.3">
      <c r="B315" s="207" t="s">
        <v>71</v>
      </c>
      <c r="C315" s="197"/>
      <c r="D315" s="197"/>
      <c r="E315" s="197"/>
      <c r="F315" s="197"/>
      <c r="G315" s="197"/>
      <c r="H315" s="197"/>
      <c r="I315" s="197"/>
      <c r="J315" s="197"/>
      <c r="K315" s="197"/>
      <c r="L315" s="197"/>
      <c r="M315" s="108"/>
      <c r="N315" s="108"/>
      <c r="Q315" s="269"/>
      <c r="S315" s="134"/>
      <c r="T315" s="135"/>
    </row>
    <row r="316" spans="2:20" x14ac:dyDescent="0.3">
      <c r="B316" s="207"/>
      <c r="C316" s="197"/>
      <c r="D316" s="197"/>
      <c r="E316" s="197"/>
      <c r="F316" s="197"/>
      <c r="G316" s="197"/>
      <c r="H316" s="197"/>
      <c r="I316" s="197"/>
      <c r="J316" s="197"/>
      <c r="K316" s="197"/>
      <c r="L316" s="197"/>
      <c r="M316" s="108"/>
      <c r="N316" s="108"/>
      <c r="Q316" s="269"/>
      <c r="S316" s="134"/>
      <c r="T316" s="135"/>
    </row>
    <row r="317" spans="2:20" x14ac:dyDescent="0.3">
      <c r="B317" s="207"/>
      <c r="C317" s="197"/>
      <c r="D317" s="197"/>
      <c r="E317" s="197"/>
      <c r="F317" s="197"/>
      <c r="G317" s="197"/>
      <c r="H317" s="197"/>
      <c r="I317" s="197"/>
      <c r="J317" s="197"/>
      <c r="K317" s="197"/>
      <c r="L317" s="197"/>
      <c r="M317" s="108"/>
      <c r="N317" s="108"/>
      <c r="Q317" s="269"/>
      <c r="S317" s="134"/>
      <c r="T317" s="135"/>
    </row>
    <row r="318" spans="2:20" x14ac:dyDescent="0.3">
      <c r="B318" s="207"/>
      <c r="C318" s="197"/>
      <c r="D318" s="197"/>
      <c r="E318" s="197"/>
      <c r="F318" s="197"/>
      <c r="G318" s="197"/>
      <c r="H318" s="197"/>
      <c r="I318" s="197"/>
      <c r="J318" s="197"/>
      <c r="K318" s="197"/>
      <c r="L318" s="197"/>
      <c r="M318" s="108"/>
      <c r="N318" s="108"/>
      <c r="Q318" s="269"/>
      <c r="S318" s="134"/>
      <c r="T318" s="135"/>
    </row>
    <row r="319" spans="2:20" x14ac:dyDescent="0.3">
      <c r="B319" s="207"/>
      <c r="C319" s="197"/>
      <c r="D319" s="197"/>
      <c r="E319" s="197"/>
      <c r="F319" s="197"/>
      <c r="G319" s="197"/>
      <c r="H319" s="197"/>
      <c r="I319" s="197"/>
      <c r="J319" s="197"/>
      <c r="K319" s="197"/>
      <c r="L319" s="197"/>
      <c r="M319" s="108"/>
      <c r="N319" s="108"/>
      <c r="Q319" s="269"/>
      <c r="S319" s="134"/>
      <c r="T319" s="135"/>
    </row>
    <row r="320" spans="2:20" x14ac:dyDescent="0.3">
      <c r="B320" s="207"/>
      <c r="C320" s="197"/>
      <c r="D320" s="197"/>
      <c r="E320" s="197"/>
      <c r="F320" s="197"/>
      <c r="G320" s="197"/>
      <c r="H320" s="197"/>
      <c r="I320" s="197"/>
      <c r="J320" s="197"/>
      <c r="K320" s="197"/>
      <c r="L320" s="197"/>
      <c r="M320" s="108"/>
      <c r="N320" s="108"/>
      <c r="Q320" s="269"/>
      <c r="S320" s="134"/>
      <c r="T320" s="135"/>
    </row>
    <row r="321" spans="2:20" x14ac:dyDescent="0.3">
      <c r="B321" s="207"/>
      <c r="C321" s="197"/>
      <c r="D321" s="197"/>
      <c r="E321" s="197"/>
      <c r="F321" s="197"/>
      <c r="G321" s="197"/>
      <c r="H321" s="197"/>
      <c r="I321" s="197"/>
      <c r="J321" s="197"/>
      <c r="K321" s="197"/>
      <c r="L321" s="197"/>
      <c r="M321" s="108"/>
      <c r="N321" s="108"/>
      <c r="Q321" s="269"/>
      <c r="S321" s="134"/>
      <c r="T321" s="135"/>
    </row>
    <row r="322" spans="2:20" x14ac:dyDescent="0.3">
      <c r="B322" s="10"/>
      <c r="C322" s="205" t="s">
        <v>141</v>
      </c>
      <c r="D322" s="205"/>
      <c r="E322" s="205"/>
      <c r="F322" s="205"/>
      <c r="G322" s="205"/>
      <c r="H322" s="205"/>
      <c r="I322" s="205"/>
      <c r="J322" s="205"/>
      <c r="K322" s="205"/>
      <c r="L322" s="205"/>
      <c r="M322" s="48">
        <f>SUM(M315:M321)</f>
        <v>0</v>
      </c>
      <c r="N322" s="48">
        <f>SUM(N315:N321)</f>
        <v>0</v>
      </c>
      <c r="Q322" s="269"/>
      <c r="R322" s="27" t="str">
        <f>IF(VLOOKUP(B315,$B$83:$M$92,12,FALSE)-M322=0,IF(VLOOKUP(B315,$B$83:$N$92,13,FALSE)-N322=0,"OK","Last year doesn't match"),"Current year doesn't match")</f>
        <v>OK</v>
      </c>
      <c r="S322" s="134"/>
      <c r="T322" s="135"/>
    </row>
    <row r="323" spans="2:20" x14ac:dyDescent="0.3">
      <c r="B323" s="10"/>
      <c r="Q323" s="269"/>
      <c r="S323" s="134"/>
      <c r="T323" s="135"/>
    </row>
    <row r="324" spans="2:20" x14ac:dyDescent="0.3">
      <c r="B324" s="28" t="s">
        <v>138</v>
      </c>
      <c r="C324" s="206" t="s">
        <v>139</v>
      </c>
      <c r="D324" s="206"/>
      <c r="E324" s="206"/>
      <c r="F324" s="206"/>
      <c r="G324" s="206"/>
      <c r="H324" s="206"/>
      <c r="I324" s="206"/>
      <c r="J324" s="206"/>
      <c r="K324" s="206"/>
      <c r="L324" s="206"/>
      <c r="M324" s="32" t="s">
        <v>43</v>
      </c>
      <c r="N324" s="32" t="s">
        <v>44</v>
      </c>
      <c r="Q324" s="269"/>
      <c r="S324" s="134"/>
      <c r="T324" s="135"/>
    </row>
    <row r="325" spans="2:20" x14ac:dyDescent="0.3">
      <c r="B325" s="207" t="s">
        <v>72</v>
      </c>
      <c r="C325" s="197"/>
      <c r="D325" s="197"/>
      <c r="E325" s="197"/>
      <c r="F325" s="197"/>
      <c r="G325" s="197"/>
      <c r="H325" s="197"/>
      <c r="I325" s="197"/>
      <c r="J325" s="197"/>
      <c r="K325" s="197"/>
      <c r="L325" s="197"/>
      <c r="M325" s="108"/>
      <c r="N325" s="108"/>
      <c r="Q325" s="269"/>
      <c r="S325" s="134"/>
      <c r="T325" s="135"/>
    </row>
    <row r="326" spans="2:20" x14ac:dyDescent="0.3">
      <c r="B326" s="207"/>
      <c r="C326" s="197"/>
      <c r="D326" s="197"/>
      <c r="E326" s="197"/>
      <c r="F326" s="197"/>
      <c r="G326" s="197"/>
      <c r="H326" s="197"/>
      <c r="I326" s="197"/>
      <c r="J326" s="197"/>
      <c r="K326" s="197"/>
      <c r="L326" s="197"/>
      <c r="M326" s="108"/>
      <c r="N326" s="108"/>
      <c r="Q326" s="269"/>
      <c r="S326" s="134"/>
      <c r="T326" s="135"/>
    </row>
    <row r="327" spans="2:20" x14ac:dyDescent="0.3">
      <c r="B327" s="207"/>
      <c r="C327" s="197"/>
      <c r="D327" s="197"/>
      <c r="E327" s="197"/>
      <c r="F327" s="197"/>
      <c r="G327" s="197"/>
      <c r="H327" s="197"/>
      <c r="I327" s="197"/>
      <c r="J327" s="197"/>
      <c r="K327" s="197"/>
      <c r="L327" s="197"/>
      <c r="M327" s="108"/>
      <c r="N327" s="108"/>
      <c r="Q327" s="269"/>
      <c r="S327" s="134"/>
      <c r="T327" s="135"/>
    </row>
    <row r="328" spans="2:20" x14ac:dyDescent="0.3">
      <c r="B328" s="207"/>
      <c r="C328" s="197"/>
      <c r="D328" s="197"/>
      <c r="E328" s="197"/>
      <c r="F328" s="197"/>
      <c r="G328" s="197"/>
      <c r="H328" s="197"/>
      <c r="I328" s="197"/>
      <c r="J328" s="197"/>
      <c r="K328" s="197"/>
      <c r="L328" s="197"/>
      <c r="M328" s="108"/>
      <c r="N328" s="108"/>
      <c r="Q328" s="269"/>
      <c r="S328" s="134"/>
      <c r="T328" s="135"/>
    </row>
    <row r="329" spans="2:20" x14ac:dyDescent="0.3">
      <c r="B329" s="207"/>
      <c r="C329" s="197"/>
      <c r="D329" s="197"/>
      <c r="E329" s="197"/>
      <c r="F329" s="197"/>
      <c r="G329" s="197"/>
      <c r="H329" s="197"/>
      <c r="I329" s="197"/>
      <c r="J329" s="197"/>
      <c r="K329" s="197"/>
      <c r="L329" s="197"/>
      <c r="M329" s="108"/>
      <c r="N329" s="108"/>
      <c r="Q329" s="269"/>
      <c r="S329" s="134"/>
      <c r="T329" s="135"/>
    </row>
    <row r="330" spans="2:20" x14ac:dyDescent="0.3">
      <c r="B330" s="207"/>
      <c r="C330" s="197"/>
      <c r="D330" s="197"/>
      <c r="E330" s="197"/>
      <c r="F330" s="197"/>
      <c r="G330" s="197"/>
      <c r="H330" s="197"/>
      <c r="I330" s="197"/>
      <c r="J330" s="197"/>
      <c r="K330" s="197"/>
      <c r="L330" s="197"/>
      <c r="M330" s="108"/>
      <c r="N330" s="108"/>
      <c r="Q330" s="269"/>
      <c r="S330" s="134"/>
      <c r="T330" s="135"/>
    </row>
    <row r="331" spans="2:20" x14ac:dyDescent="0.3">
      <c r="B331" s="207"/>
      <c r="C331" s="197"/>
      <c r="D331" s="197"/>
      <c r="E331" s="197"/>
      <c r="F331" s="197"/>
      <c r="G331" s="197"/>
      <c r="H331" s="197"/>
      <c r="I331" s="197"/>
      <c r="J331" s="197"/>
      <c r="K331" s="197"/>
      <c r="L331" s="197"/>
      <c r="M331" s="108"/>
      <c r="N331" s="108"/>
      <c r="Q331" s="269"/>
      <c r="S331" s="134"/>
      <c r="T331" s="135"/>
    </row>
    <row r="332" spans="2:20" x14ac:dyDescent="0.3">
      <c r="B332" s="10"/>
      <c r="C332" s="205" t="s">
        <v>141</v>
      </c>
      <c r="D332" s="205"/>
      <c r="E332" s="205"/>
      <c r="F332" s="205"/>
      <c r="G332" s="205"/>
      <c r="H332" s="205"/>
      <c r="I332" s="205"/>
      <c r="J332" s="205"/>
      <c r="K332" s="205"/>
      <c r="L332" s="205"/>
      <c r="M332" s="48">
        <f>SUM(M325:M331)</f>
        <v>0</v>
      </c>
      <c r="N332" s="48">
        <f>SUM(N325:N331)</f>
        <v>0</v>
      </c>
      <c r="Q332" s="269"/>
      <c r="R332" s="27" t="str">
        <f>IF(VLOOKUP(B325,$B$83:$M$92,12,FALSE)-M332=0,IF(VLOOKUP(B325,$B$83:$N$92,13,FALSE)-N332=0,"OK","Last year doesn't match"),"Current year doesn't match")</f>
        <v>OK</v>
      </c>
      <c r="S332" s="134"/>
      <c r="T332" s="135"/>
    </row>
    <row r="333" spans="2:20" x14ac:dyDescent="0.3">
      <c r="B333" s="10"/>
      <c r="Q333" s="269"/>
      <c r="S333" s="134"/>
      <c r="T333" s="135"/>
    </row>
    <row r="334" spans="2:20" x14ac:dyDescent="0.3">
      <c r="B334" s="28" t="s">
        <v>138</v>
      </c>
      <c r="C334" s="206" t="s">
        <v>139</v>
      </c>
      <c r="D334" s="206"/>
      <c r="E334" s="206"/>
      <c r="F334" s="206"/>
      <c r="G334" s="206"/>
      <c r="H334" s="206"/>
      <c r="I334" s="206"/>
      <c r="J334" s="206"/>
      <c r="K334" s="206"/>
      <c r="L334" s="206"/>
      <c r="M334" s="32" t="s">
        <v>43</v>
      </c>
      <c r="N334" s="32" t="s">
        <v>44</v>
      </c>
      <c r="Q334" s="269"/>
      <c r="S334" s="134"/>
      <c r="T334" s="135"/>
    </row>
    <row r="335" spans="2:20" x14ac:dyDescent="0.3">
      <c r="B335" s="207" t="s">
        <v>73</v>
      </c>
      <c r="C335" s="197"/>
      <c r="D335" s="197"/>
      <c r="E335" s="197"/>
      <c r="F335" s="197"/>
      <c r="G335" s="197"/>
      <c r="H335" s="197"/>
      <c r="I335" s="197"/>
      <c r="J335" s="197"/>
      <c r="K335" s="197"/>
      <c r="L335" s="197"/>
      <c r="M335" s="108"/>
      <c r="N335" s="108"/>
      <c r="Q335" s="269"/>
      <c r="S335" s="134"/>
      <c r="T335" s="135"/>
    </row>
    <row r="336" spans="2:20" x14ac:dyDescent="0.3">
      <c r="B336" s="207"/>
      <c r="C336" s="197"/>
      <c r="D336" s="197"/>
      <c r="E336" s="197"/>
      <c r="F336" s="197"/>
      <c r="G336" s="197"/>
      <c r="H336" s="197"/>
      <c r="I336" s="197"/>
      <c r="J336" s="197"/>
      <c r="K336" s="197"/>
      <c r="L336" s="197"/>
      <c r="M336" s="108"/>
      <c r="N336" s="108"/>
      <c r="Q336" s="269"/>
      <c r="S336" s="134"/>
      <c r="T336" s="135"/>
    </row>
    <row r="337" spans="2:20" x14ac:dyDescent="0.3">
      <c r="B337" s="207"/>
      <c r="C337" s="197"/>
      <c r="D337" s="197"/>
      <c r="E337" s="197"/>
      <c r="F337" s="197"/>
      <c r="G337" s="197"/>
      <c r="H337" s="197"/>
      <c r="I337" s="197"/>
      <c r="J337" s="197"/>
      <c r="K337" s="197"/>
      <c r="L337" s="197"/>
      <c r="M337" s="108"/>
      <c r="N337" s="108"/>
      <c r="Q337" s="269"/>
      <c r="S337" s="134"/>
      <c r="T337" s="135"/>
    </row>
    <row r="338" spans="2:20" x14ac:dyDescent="0.3">
      <c r="B338" s="207"/>
      <c r="C338" s="197"/>
      <c r="D338" s="197"/>
      <c r="E338" s="197"/>
      <c r="F338" s="197"/>
      <c r="G338" s="197"/>
      <c r="H338" s="197"/>
      <c r="I338" s="197"/>
      <c r="J338" s="197"/>
      <c r="K338" s="197"/>
      <c r="L338" s="197"/>
      <c r="M338" s="108"/>
      <c r="N338" s="108"/>
      <c r="Q338" s="269"/>
      <c r="S338" s="134"/>
      <c r="T338" s="135"/>
    </row>
    <row r="339" spans="2:20" x14ac:dyDescent="0.3">
      <c r="B339" s="207"/>
      <c r="C339" s="197"/>
      <c r="D339" s="197"/>
      <c r="E339" s="197"/>
      <c r="F339" s="197"/>
      <c r="G339" s="197"/>
      <c r="H339" s="197"/>
      <c r="I339" s="197"/>
      <c r="J339" s="197"/>
      <c r="K339" s="197"/>
      <c r="L339" s="197"/>
      <c r="M339" s="108"/>
      <c r="N339" s="108"/>
      <c r="Q339" s="269"/>
      <c r="S339" s="134"/>
      <c r="T339" s="135"/>
    </row>
    <row r="340" spans="2:20" x14ac:dyDescent="0.3">
      <c r="B340" s="207"/>
      <c r="C340" s="197"/>
      <c r="D340" s="197"/>
      <c r="E340" s="197"/>
      <c r="F340" s="197"/>
      <c r="G340" s="197"/>
      <c r="H340" s="197"/>
      <c r="I340" s="197"/>
      <c r="J340" s="197"/>
      <c r="K340" s="197"/>
      <c r="L340" s="197"/>
      <c r="M340" s="108"/>
      <c r="N340" s="108"/>
      <c r="Q340" s="269"/>
      <c r="S340" s="134"/>
      <c r="T340" s="135"/>
    </row>
    <row r="341" spans="2:20" x14ac:dyDescent="0.3">
      <c r="B341" s="207"/>
      <c r="C341" s="197"/>
      <c r="D341" s="197"/>
      <c r="E341" s="197"/>
      <c r="F341" s="197"/>
      <c r="G341" s="197"/>
      <c r="H341" s="197"/>
      <c r="I341" s="197"/>
      <c r="J341" s="197"/>
      <c r="K341" s="197"/>
      <c r="L341" s="197"/>
      <c r="M341" s="108"/>
      <c r="N341" s="108"/>
      <c r="Q341" s="269"/>
      <c r="S341" s="134"/>
      <c r="T341" s="135"/>
    </row>
    <row r="342" spans="2:20" x14ac:dyDescent="0.3">
      <c r="B342" s="10"/>
      <c r="C342" s="205" t="s">
        <v>141</v>
      </c>
      <c r="D342" s="205"/>
      <c r="E342" s="205"/>
      <c r="F342" s="205"/>
      <c r="G342" s="205"/>
      <c r="H342" s="205"/>
      <c r="I342" s="205"/>
      <c r="J342" s="205"/>
      <c r="K342" s="205"/>
      <c r="L342" s="205"/>
      <c r="M342" s="48">
        <f>SUM(M335:M341)</f>
        <v>0</v>
      </c>
      <c r="N342" s="48">
        <f>SUM(N335:N341)</f>
        <v>0</v>
      </c>
      <c r="Q342" s="269"/>
      <c r="R342" s="27" t="str">
        <f>IF(VLOOKUP(B335,$B$83:$M$92,12,FALSE)-M342=0,IF(VLOOKUP(B335,$B$83:$N$92,13,FALSE)-N342=0,"OK","Last year doesn't match"),"Current year doesn't match")</f>
        <v>OK</v>
      </c>
      <c r="S342" s="134"/>
      <c r="T342" s="135"/>
    </row>
    <row r="343" spans="2:20" x14ac:dyDescent="0.3">
      <c r="B343" s="10"/>
      <c r="Q343" s="269"/>
      <c r="S343" s="134"/>
      <c r="T343" s="135"/>
    </row>
    <row r="344" spans="2:20" x14ac:dyDescent="0.3">
      <c r="B344" s="28" t="s">
        <v>138</v>
      </c>
      <c r="C344" s="206" t="s">
        <v>139</v>
      </c>
      <c r="D344" s="206"/>
      <c r="E344" s="206"/>
      <c r="F344" s="206"/>
      <c r="G344" s="206"/>
      <c r="H344" s="206"/>
      <c r="I344" s="206"/>
      <c r="J344" s="206"/>
      <c r="K344" s="206"/>
      <c r="L344" s="206"/>
      <c r="M344" s="32" t="s">
        <v>43</v>
      </c>
      <c r="N344" s="32" t="s">
        <v>44</v>
      </c>
      <c r="Q344" s="269"/>
      <c r="S344" s="134"/>
      <c r="T344" s="135"/>
    </row>
    <row r="345" spans="2:20" x14ac:dyDescent="0.3">
      <c r="B345" s="207" t="s">
        <v>77</v>
      </c>
      <c r="C345" s="197"/>
      <c r="D345" s="197"/>
      <c r="E345" s="197"/>
      <c r="F345" s="197"/>
      <c r="G345" s="197"/>
      <c r="H345" s="197"/>
      <c r="I345" s="197"/>
      <c r="J345" s="197"/>
      <c r="K345" s="197"/>
      <c r="L345" s="197"/>
      <c r="M345" s="108"/>
      <c r="N345" s="108"/>
      <c r="Q345" s="269"/>
      <c r="S345" s="134"/>
      <c r="T345" s="135"/>
    </row>
    <row r="346" spans="2:20" x14ac:dyDescent="0.3">
      <c r="B346" s="207"/>
      <c r="C346" s="197"/>
      <c r="D346" s="197"/>
      <c r="E346" s="197"/>
      <c r="F346" s="197"/>
      <c r="G346" s="197"/>
      <c r="H346" s="197"/>
      <c r="I346" s="197"/>
      <c r="J346" s="197"/>
      <c r="K346" s="197"/>
      <c r="L346" s="197"/>
      <c r="M346" s="108"/>
      <c r="N346" s="108"/>
      <c r="Q346" s="269"/>
      <c r="S346" s="134"/>
      <c r="T346" s="135"/>
    </row>
    <row r="347" spans="2:20" x14ac:dyDescent="0.3">
      <c r="B347" s="207"/>
      <c r="C347" s="197"/>
      <c r="D347" s="197"/>
      <c r="E347" s="197"/>
      <c r="F347" s="197"/>
      <c r="G347" s="197"/>
      <c r="H347" s="197"/>
      <c r="I347" s="197"/>
      <c r="J347" s="197"/>
      <c r="K347" s="197"/>
      <c r="L347" s="197"/>
      <c r="M347" s="108"/>
      <c r="N347" s="108"/>
      <c r="Q347" s="269"/>
      <c r="S347" s="134"/>
      <c r="T347" s="135"/>
    </row>
    <row r="348" spans="2:20" x14ac:dyDescent="0.3">
      <c r="B348" s="207"/>
      <c r="C348" s="197"/>
      <c r="D348" s="197"/>
      <c r="E348" s="197"/>
      <c r="F348" s="197"/>
      <c r="G348" s="197"/>
      <c r="H348" s="197"/>
      <c r="I348" s="197"/>
      <c r="J348" s="197"/>
      <c r="K348" s="197"/>
      <c r="L348" s="197"/>
      <c r="M348" s="108"/>
      <c r="N348" s="108"/>
      <c r="Q348" s="269"/>
      <c r="S348" s="134"/>
      <c r="T348" s="135"/>
    </row>
    <row r="349" spans="2:20" x14ac:dyDescent="0.3">
      <c r="B349" s="207"/>
      <c r="C349" s="197"/>
      <c r="D349" s="197"/>
      <c r="E349" s="197"/>
      <c r="F349" s="197"/>
      <c r="G349" s="197"/>
      <c r="H349" s="197"/>
      <c r="I349" s="197"/>
      <c r="J349" s="197"/>
      <c r="K349" s="197"/>
      <c r="L349" s="197"/>
      <c r="M349" s="108"/>
      <c r="N349" s="108"/>
      <c r="Q349" s="269"/>
      <c r="S349" s="134"/>
      <c r="T349" s="135"/>
    </row>
    <row r="350" spans="2:20" x14ac:dyDescent="0.3">
      <c r="B350" s="207"/>
      <c r="C350" s="197"/>
      <c r="D350" s="197"/>
      <c r="E350" s="197"/>
      <c r="F350" s="197"/>
      <c r="G350" s="197"/>
      <c r="H350" s="197"/>
      <c r="I350" s="197"/>
      <c r="J350" s="197"/>
      <c r="K350" s="197"/>
      <c r="L350" s="197"/>
      <c r="M350" s="108"/>
      <c r="N350" s="108"/>
      <c r="Q350" s="269"/>
      <c r="S350" s="134"/>
      <c r="T350" s="135"/>
    </row>
    <row r="351" spans="2:20" x14ac:dyDescent="0.3">
      <c r="B351" s="207"/>
      <c r="C351" s="197"/>
      <c r="D351" s="197"/>
      <c r="E351" s="197"/>
      <c r="F351" s="197"/>
      <c r="G351" s="197"/>
      <c r="H351" s="197"/>
      <c r="I351" s="197"/>
      <c r="J351" s="197"/>
      <c r="K351" s="197"/>
      <c r="L351" s="197"/>
      <c r="M351" s="108"/>
      <c r="N351" s="108"/>
      <c r="Q351" s="269"/>
      <c r="S351" s="134"/>
      <c r="T351" s="135"/>
    </row>
    <row r="352" spans="2:20" x14ac:dyDescent="0.3">
      <c r="B352" s="10"/>
      <c r="C352" s="205" t="s">
        <v>141</v>
      </c>
      <c r="D352" s="205"/>
      <c r="E352" s="205"/>
      <c r="F352" s="205"/>
      <c r="G352" s="205"/>
      <c r="H352" s="205"/>
      <c r="I352" s="205"/>
      <c r="J352" s="205"/>
      <c r="K352" s="205"/>
      <c r="L352" s="205"/>
      <c r="M352" s="48">
        <f>SUM(M345:M351)</f>
        <v>0</v>
      </c>
      <c r="N352" s="48">
        <f>SUM(N345:N351)</f>
        <v>0</v>
      </c>
      <c r="Q352" s="270"/>
      <c r="R352" s="27" t="str">
        <f>IF(VLOOKUP(B345,$B$83:$M$92,12,FALSE)-M352=0,IF(VLOOKUP(B345,$B$83:$N$92,13,FALSE)-N352=0,"OK","Last year doesn't match"),"Current year doesn't match")</f>
        <v>OK</v>
      </c>
      <c r="S352" s="136"/>
      <c r="T352" s="137"/>
    </row>
    <row r="353" spans="2:20" x14ac:dyDescent="0.3">
      <c r="B353" s="10"/>
    </row>
    <row r="354" spans="2:20" x14ac:dyDescent="0.3">
      <c r="B354" s="10"/>
    </row>
    <row r="355" spans="2:20" x14ac:dyDescent="0.3">
      <c r="B355" s="147" t="s">
        <v>146</v>
      </c>
      <c r="C355" s="147"/>
      <c r="D355" s="147"/>
      <c r="E355" s="147"/>
      <c r="F355" s="147"/>
      <c r="G355" s="147"/>
      <c r="H355" s="147"/>
      <c r="I355" s="147"/>
      <c r="J355" s="147"/>
      <c r="K355" s="147"/>
      <c r="L355" s="147"/>
      <c r="M355" s="147"/>
      <c r="N355" s="147"/>
    </row>
    <row r="356" spans="2:20" x14ac:dyDescent="0.3">
      <c r="B356" s="10"/>
    </row>
    <row r="357" spans="2:20" x14ac:dyDescent="0.3">
      <c r="B357" s="28" t="s">
        <v>138</v>
      </c>
      <c r="C357" s="206" t="s">
        <v>139</v>
      </c>
      <c r="D357" s="206"/>
      <c r="E357" s="206"/>
      <c r="F357" s="206"/>
      <c r="G357" s="206"/>
      <c r="H357" s="206"/>
      <c r="I357" s="206"/>
      <c r="J357" s="206"/>
      <c r="K357" s="206"/>
      <c r="L357" s="206"/>
      <c r="M357" s="32" t="s">
        <v>43</v>
      </c>
      <c r="N357" s="32" t="s">
        <v>44</v>
      </c>
      <c r="Q357" s="268" t="s">
        <v>26</v>
      </c>
      <c r="S357" s="132" t="s">
        <v>147</v>
      </c>
      <c r="T357" s="133"/>
    </row>
    <row r="358" spans="2:20" x14ac:dyDescent="0.3">
      <c r="B358" s="207" t="s">
        <v>83</v>
      </c>
      <c r="C358" s="197"/>
      <c r="D358" s="197"/>
      <c r="E358" s="197"/>
      <c r="F358" s="197"/>
      <c r="G358" s="197"/>
      <c r="H358" s="197"/>
      <c r="I358" s="197"/>
      <c r="J358" s="197"/>
      <c r="K358" s="197"/>
      <c r="L358" s="197"/>
      <c r="M358" s="108"/>
      <c r="N358" s="108"/>
      <c r="Q358" s="269"/>
      <c r="S358" s="134"/>
      <c r="T358" s="135"/>
    </row>
    <row r="359" spans="2:20" x14ac:dyDescent="0.3">
      <c r="B359" s="207"/>
      <c r="C359" s="197"/>
      <c r="D359" s="197"/>
      <c r="E359" s="197"/>
      <c r="F359" s="197"/>
      <c r="G359" s="197"/>
      <c r="H359" s="197"/>
      <c r="I359" s="197"/>
      <c r="J359" s="197"/>
      <c r="K359" s="197"/>
      <c r="L359" s="197"/>
      <c r="M359" s="108"/>
      <c r="N359" s="108"/>
      <c r="Q359" s="269"/>
      <c r="S359" s="134"/>
      <c r="T359" s="135"/>
    </row>
    <row r="360" spans="2:20" x14ac:dyDescent="0.3">
      <c r="B360" s="207"/>
      <c r="C360" s="197"/>
      <c r="D360" s="197"/>
      <c r="E360" s="197"/>
      <c r="F360" s="197"/>
      <c r="G360" s="197"/>
      <c r="H360" s="197"/>
      <c r="I360" s="197"/>
      <c r="J360" s="197"/>
      <c r="K360" s="197"/>
      <c r="L360" s="197"/>
      <c r="M360" s="108"/>
      <c r="N360" s="108"/>
      <c r="Q360" s="269"/>
      <c r="S360" s="134"/>
      <c r="T360" s="135"/>
    </row>
    <row r="361" spans="2:20" x14ac:dyDescent="0.3">
      <c r="B361" s="207"/>
      <c r="C361" s="197"/>
      <c r="D361" s="197"/>
      <c r="E361" s="197"/>
      <c r="F361" s="197"/>
      <c r="G361" s="197"/>
      <c r="H361" s="197"/>
      <c r="I361" s="197"/>
      <c r="J361" s="197"/>
      <c r="K361" s="197"/>
      <c r="L361" s="197"/>
      <c r="M361" s="108"/>
      <c r="N361" s="108"/>
      <c r="Q361" s="269"/>
      <c r="S361" s="134"/>
      <c r="T361" s="135"/>
    </row>
    <row r="362" spans="2:20" x14ac:dyDescent="0.3">
      <c r="B362" s="207"/>
      <c r="C362" s="197"/>
      <c r="D362" s="197"/>
      <c r="E362" s="197"/>
      <c r="F362" s="197"/>
      <c r="G362" s="197"/>
      <c r="H362" s="197"/>
      <c r="I362" s="197"/>
      <c r="J362" s="197"/>
      <c r="K362" s="197"/>
      <c r="L362" s="197"/>
      <c r="M362" s="108"/>
      <c r="N362" s="108"/>
      <c r="Q362" s="269"/>
      <c r="S362" s="134"/>
      <c r="T362" s="135"/>
    </row>
    <row r="363" spans="2:20" x14ac:dyDescent="0.3">
      <c r="B363" s="207"/>
      <c r="C363" s="197"/>
      <c r="D363" s="197"/>
      <c r="E363" s="197"/>
      <c r="F363" s="197"/>
      <c r="G363" s="197"/>
      <c r="H363" s="197"/>
      <c r="I363" s="197"/>
      <c r="J363" s="197"/>
      <c r="K363" s="197"/>
      <c r="L363" s="197"/>
      <c r="M363" s="108"/>
      <c r="N363" s="108"/>
      <c r="Q363" s="269"/>
      <c r="S363" s="134"/>
      <c r="T363" s="135"/>
    </row>
    <row r="364" spans="2:20" x14ac:dyDescent="0.3">
      <c r="B364" s="207"/>
      <c r="C364" s="197"/>
      <c r="D364" s="197"/>
      <c r="E364" s="197"/>
      <c r="F364" s="197"/>
      <c r="G364" s="197"/>
      <c r="H364" s="197"/>
      <c r="I364" s="197"/>
      <c r="J364" s="197"/>
      <c r="K364" s="197"/>
      <c r="L364" s="197"/>
      <c r="M364" s="108"/>
      <c r="N364" s="108"/>
      <c r="Q364" s="269"/>
      <c r="S364" s="134"/>
      <c r="T364" s="135"/>
    </row>
    <row r="365" spans="2:20" x14ac:dyDescent="0.3">
      <c r="B365" s="10"/>
      <c r="C365" s="205" t="s">
        <v>141</v>
      </c>
      <c r="D365" s="205"/>
      <c r="E365" s="205"/>
      <c r="F365" s="205"/>
      <c r="G365" s="205"/>
      <c r="H365" s="205"/>
      <c r="I365" s="205"/>
      <c r="J365" s="205"/>
      <c r="K365" s="205"/>
      <c r="L365" s="205"/>
      <c r="M365" s="48">
        <f>SUM(M358:M364)</f>
        <v>0</v>
      </c>
      <c r="N365" s="48">
        <f>SUM(N358:N364)</f>
        <v>0</v>
      </c>
      <c r="Q365" s="269"/>
      <c r="R365" s="27" t="str">
        <f>IF(VLOOKUP(B358,$B$98:$M$107,12,FALSE)-M365=0,IF(VLOOKUP(B358,$B$98:$N$107,13,FALSE)-N365=0,"OK","Last year doesn't match"),"Current year doesn't match")</f>
        <v>OK</v>
      </c>
      <c r="S365" s="134"/>
      <c r="T365" s="135"/>
    </row>
    <row r="366" spans="2:20" x14ac:dyDescent="0.3">
      <c r="B366" s="10"/>
      <c r="Q366" s="269"/>
      <c r="S366" s="134"/>
      <c r="T366" s="135"/>
    </row>
    <row r="367" spans="2:20" x14ac:dyDescent="0.3">
      <c r="B367" s="28" t="s">
        <v>138</v>
      </c>
      <c r="C367" s="206" t="s">
        <v>139</v>
      </c>
      <c r="D367" s="206"/>
      <c r="E367" s="206"/>
      <c r="F367" s="206"/>
      <c r="G367" s="206"/>
      <c r="H367" s="206"/>
      <c r="I367" s="206"/>
      <c r="J367" s="206"/>
      <c r="K367" s="206"/>
      <c r="L367" s="206"/>
      <c r="M367" s="32" t="s">
        <v>43</v>
      </c>
      <c r="N367" s="32" t="s">
        <v>44</v>
      </c>
      <c r="Q367" s="269"/>
      <c r="S367" s="134"/>
      <c r="T367" s="135"/>
    </row>
    <row r="368" spans="2:20" x14ac:dyDescent="0.3">
      <c r="B368" s="207" t="s">
        <v>84</v>
      </c>
      <c r="C368" s="197"/>
      <c r="D368" s="197"/>
      <c r="E368" s="197"/>
      <c r="F368" s="197"/>
      <c r="G368" s="197"/>
      <c r="H368" s="197"/>
      <c r="I368" s="197"/>
      <c r="J368" s="197"/>
      <c r="K368" s="197"/>
      <c r="L368" s="197"/>
      <c r="M368" s="108"/>
      <c r="N368" s="108"/>
      <c r="Q368" s="269"/>
      <c r="S368" s="134"/>
      <c r="T368" s="135"/>
    </row>
    <row r="369" spans="2:20" x14ac:dyDescent="0.3">
      <c r="B369" s="207"/>
      <c r="C369" s="197"/>
      <c r="D369" s="197"/>
      <c r="E369" s="197"/>
      <c r="F369" s="197"/>
      <c r="G369" s="197"/>
      <c r="H369" s="197"/>
      <c r="I369" s="197"/>
      <c r="J369" s="197"/>
      <c r="K369" s="197"/>
      <c r="L369" s="197"/>
      <c r="M369" s="108"/>
      <c r="N369" s="108"/>
      <c r="Q369" s="269"/>
      <c r="S369" s="134"/>
      <c r="T369" s="135"/>
    </row>
    <row r="370" spans="2:20" x14ac:dyDescent="0.3">
      <c r="B370" s="207"/>
      <c r="C370" s="197"/>
      <c r="D370" s="197"/>
      <c r="E370" s="197"/>
      <c r="F370" s="197"/>
      <c r="G370" s="197"/>
      <c r="H370" s="197"/>
      <c r="I370" s="197"/>
      <c r="J370" s="197"/>
      <c r="K370" s="197"/>
      <c r="L370" s="197"/>
      <c r="M370" s="108"/>
      <c r="N370" s="108"/>
      <c r="Q370" s="269"/>
      <c r="S370" s="134"/>
      <c r="T370" s="135"/>
    </row>
    <row r="371" spans="2:20" x14ac:dyDescent="0.3">
      <c r="B371" s="207"/>
      <c r="C371" s="197"/>
      <c r="D371" s="197"/>
      <c r="E371" s="197"/>
      <c r="F371" s="197"/>
      <c r="G371" s="197"/>
      <c r="H371" s="197"/>
      <c r="I371" s="197"/>
      <c r="J371" s="197"/>
      <c r="K371" s="197"/>
      <c r="L371" s="197"/>
      <c r="M371" s="108"/>
      <c r="N371" s="108"/>
      <c r="Q371" s="269"/>
      <c r="S371" s="134"/>
      <c r="T371" s="135"/>
    </row>
    <row r="372" spans="2:20" x14ac:dyDescent="0.3">
      <c r="B372" s="207"/>
      <c r="C372" s="197"/>
      <c r="D372" s="197"/>
      <c r="E372" s="197"/>
      <c r="F372" s="197"/>
      <c r="G372" s="197"/>
      <c r="H372" s="197"/>
      <c r="I372" s="197"/>
      <c r="J372" s="197"/>
      <c r="K372" s="197"/>
      <c r="L372" s="197"/>
      <c r="M372" s="108"/>
      <c r="N372" s="108"/>
      <c r="Q372" s="269"/>
      <c r="S372" s="134"/>
      <c r="T372" s="135"/>
    </row>
    <row r="373" spans="2:20" x14ac:dyDescent="0.3">
      <c r="B373" s="207"/>
      <c r="C373" s="197"/>
      <c r="D373" s="197"/>
      <c r="E373" s="197"/>
      <c r="F373" s="197"/>
      <c r="G373" s="197"/>
      <c r="H373" s="197"/>
      <c r="I373" s="197"/>
      <c r="J373" s="197"/>
      <c r="K373" s="197"/>
      <c r="L373" s="197"/>
      <c r="M373" s="108"/>
      <c r="N373" s="108"/>
      <c r="Q373" s="269"/>
      <c r="S373" s="134"/>
      <c r="T373" s="135"/>
    </row>
    <row r="374" spans="2:20" x14ac:dyDescent="0.3">
      <c r="B374" s="207"/>
      <c r="C374" s="197"/>
      <c r="D374" s="197"/>
      <c r="E374" s="197"/>
      <c r="F374" s="197"/>
      <c r="G374" s="197"/>
      <c r="H374" s="197"/>
      <c r="I374" s="197"/>
      <c r="J374" s="197"/>
      <c r="K374" s="197"/>
      <c r="L374" s="197"/>
      <c r="M374" s="108"/>
      <c r="N374" s="108"/>
      <c r="Q374" s="269"/>
      <c r="S374" s="134"/>
      <c r="T374" s="135"/>
    </row>
    <row r="375" spans="2:20" x14ac:dyDescent="0.3">
      <c r="B375" s="10"/>
      <c r="C375" s="205" t="s">
        <v>141</v>
      </c>
      <c r="D375" s="205"/>
      <c r="E375" s="205"/>
      <c r="F375" s="205"/>
      <c r="G375" s="205"/>
      <c r="H375" s="205"/>
      <c r="I375" s="205"/>
      <c r="J375" s="205"/>
      <c r="K375" s="205"/>
      <c r="L375" s="205"/>
      <c r="M375" s="48">
        <f>SUM(M368:M374)</f>
        <v>0</v>
      </c>
      <c r="N375" s="48">
        <f>SUM(N368:N374)</f>
        <v>0</v>
      </c>
      <c r="Q375" s="269"/>
      <c r="R375" s="27" t="str">
        <f>IF(VLOOKUP(B368,$B$98:$M$107,12,FALSE)-M375=0,IF(VLOOKUP(B368,$B$98:$N$107,13,FALSE)-N375=0,"OK","Last year doesn't match"),"Current year doesn't match")</f>
        <v>OK</v>
      </c>
      <c r="S375" s="134"/>
      <c r="T375" s="135"/>
    </row>
    <row r="376" spans="2:20" x14ac:dyDescent="0.3">
      <c r="B376" s="10"/>
      <c r="Q376" s="269"/>
      <c r="S376" s="134"/>
      <c r="T376" s="135"/>
    </row>
    <row r="377" spans="2:20" x14ac:dyDescent="0.3">
      <c r="B377" s="28" t="s">
        <v>138</v>
      </c>
      <c r="C377" s="206" t="s">
        <v>139</v>
      </c>
      <c r="D377" s="206"/>
      <c r="E377" s="206"/>
      <c r="F377" s="206"/>
      <c r="G377" s="206"/>
      <c r="H377" s="206"/>
      <c r="I377" s="206"/>
      <c r="J377" s="206"/>
      <c r="K377" s="206"/>
      <c r="L377" s="206"/>
      <c r="M377" s="32" t="s">
        <v>43</v>
      </c>
      <c r="N377" s="32" t="s">
        <v>44</v>
      </c>
      <c r="Q377" s="269"/>
      <c r="S377" s="134"/>
      <c r="T377" s="135"/>
    </row>
    <row r="378" spans="2:20" x14ac:dyDescent="0.3">
      <c r="B378" s="207" t="s">
        <v>269</v>
      </c>
      <c r="C378" s="197"/>
      <c r="D378" s="197"/>
      <c r="E378" s="197"/>
      <c r="F378" s="197"/>
      <c r="G378" s="197"/>
      <c r="H378" s="197"/>
      <c r="I378" s="197"/>
      <c r="J378" s="197"/>
      <c r="K378" s="197"/>
      <c r="L378" s="197"/>
      <c r="M378" s="108"/>
      <c r="N378" s="108"/>
      <c r="Q378" s="269"/>
      <c r="S378" s="134"/>
      <c r="T378" s="135"/>
    </row>
    <row r="379" spans="2:20" x14ac:dyDescent="0.3">
      <c r="B379" s="207"/>
      <c r="C379" s="197"/>
      <c r="D379" s="197"/>
      <c r="E379" s="197"/>
      <c r="F379" s="197"/>
      <c r="G379" s="197"/>
      <c r="H379" s="197"/>
      <c r="I379" s="197"/>
      <c r="J379" s="197"/>
      <c r="K379" s="197"/>
      <c r="L379" s="197"/>
      <c r="M379" s="108"/>
      <c r="N379" s="108"/>
      <c r="Q379" s="269"/>
      <c r="S379" s="134"/>
      <c r="T379" s="135"/>
    </row>
    <row r="380" spans="2:20" x14ac:dyDescent="0.3">
      <c r="B380" s="207"/>
      <c r="C380" s="197"/>
      <c r="D380" s="197"/>
      <c r="E380" s="197"/>
      <c r="F380" s="197"/>
      <c r="G380" s="197"/>
      <c r="H380" s="197"/>
      <c r="I380" s="197"/>
      <c r="J380" s="197"/>
      <c r="K380" s="197"/>
      <c r="L380" s="197"/>
      <c r="M380" s="108"/>
      <c r="N380" s="108"/>
      <c r="Q380" s="269"/>
      <c r="S380" s="134"/>
      <c r="T380" s="135"/>
    </row>
    <row r="381" spans="2:20" x14ac:dyDescent="0.3">
      <c r="B381" s="207"/>
      <c r="C381" s="197"/>
      <c r="D381" s="197"/>
      <c r="E381" s="197"/>
      <c r="F381" s="197"/>
      <c r="G381" s="197"/>
      <c r="H381" s="197"/>
      <c r="I381" s="197"/>
      <c r="J381" s="197"/>
      <c r="K381" s="197"/>
      <c r="L381" s="197"/>
      <c r="M381" s="108"/>
      <c r="N381" s="108"/>
      <c r="Q381" s="269"/>
      <c r="S381" s="134"/>
      <c r="T381" s="135"/>
    </row>
    <row r="382" spans="2:20" x14ac:dyDescent="0.3">
      <c r="B382" s="207"/>
      <c r="C382" s="197"/>
      <c r="D382" s="197"/>
      <c r="E382" s="197"/>
      <c r="F382" s="197"/>
      <c r="G382" s="197"/>
      <c r="H382" s="197"/>
      <c r="I382" s="197"/>
      <c r="J382" s="197"/>
      <c r="K382" s="197"/>
      <c r="L382" s="197"/>
      <c r="M382" s="108"/>
      <c r="N382" s="108"/>
      <c r="Q382" s="269"/>
      <c r="S382" s="134"/>
      <c r="T382" s="135"/>
    </row>
    <row r="383" spans="2:20" x14ac:dyDescent="0.3">
      <c r="B383" s="207"/>
      <c r="C383" s="197"/>
      <c r="D383" s="197"/>
      <c r="E383" s="197"/>
      <c r="F383" s="197"/>
      <c r="G383" s="197"/>
      <c r="H383" s="197"/>
      <c r="I383" s="197"/>
      <c r="J383" s="197"/>
      <c r="K383" s="197"/>
      <c r="L383" s="197"/>
      <c r="M383" s="108"/>
      <c r="N383" s="108"/>
      <c r="Q383" s="269"/>
      <c r="S383" s="134"/>
      <c r="T383" s="135"/>
    </row>
    <row r="384" spans="2:20" x14ac:dyDescent="0.3">
      <c r="B384" s="207"/>
      <c r="C384" s="197"/>
      <c r="D384" s="197"/>
      <c r="E384" s="197"/>
      <c r="F384" s="197"/>
      <c r="G384" s="197"/>
      <c r="H384" s="197"/>
      <c r="I384" s="197"/>
      <c r="J384" s="197"/>
      <c r="K384" s="197"/>
      <c r="L384" s="197"/>
      <c r="M384" s="108"/>
      <c r="N384" s="108"/>
      <c r="Q384" s="269"/>
      <c r="S384" s="134"/>
      <c r="T384" s="135"/>
    </row>
    <row r="385" spans="2:20" x14ac:dyDescent="0.3">
      <c r="B385" s="10"/>
      <c r="C385" s="205" t="s">
        <v>141</v>
      </c>
      <c r="D385" s="205"/>
      <c r="E385" s="205"/>
      <c r="F385" s="205"/>
      <c r="G385" s="205"/>
      <c r="H385" s="205"/>
      <c r="I385" s="205"/>
      <c r="J385" s="205"/>
      <c r="K385" s="205"/>
      <c r="L385" s="205"/>
      <c r="M385" s="48">
        <f>SUM(M378:M384)</f>
        <v>0</v>
      </c>
      <c r="N385" s="48">
        <f>SUM(N378:N384)</f>
        <v>0</v>
      </c>
      <c r="Q385" s="269"/>
      <c r="R385" s="27" t="str">
        <f>IF(VLOOKUP(B378,$B$98:$M$107,12,FALSE)-M385=0,IF(VLOOKUP(B378,$B$98:$N$107,13,FALSE)-N385=0,"OK","Last year doesn't match"),"Current year doesn't match")</f>
        <v>OK</v>
      </c>
      <c r="S385" s="134"/>
      <c r="T385" s="135"/>
    </row>
    <row r="386" spans="2:20" x14ac:dyDescent="0.3">
      <c r="B386" s="10"/>
      <c r="Q386" s="269"/>
      <c r="S386" s="134"/>
      <c r="T386" s="135"/>
    </row>
    <row r="387" spans="2:20" x14ac:dyDescent="0.3">
      <c r="B387" s="28" t="s">
        <v>138</v>
      </c>
      <c r="C387" s="206" t="s">
        <v>139</v>
      </c>
      <c r="D387" s="206"/>
      <c r="E387" s="206"/>
      <c r="F387" s="206"/>
      <c r="G387" s="206"/>
      <c r="H387" s="206"/>
      <c r="I387" s="206"/>
      <c r="J387" s="206"/>
      <c r="K387" s="206"/>
      <c r="L387" s="206"/>
      <c r="M387" s="32" t="s">
        <v>43</v>
      </c>
      <c r="N387" s="32" t="s">
        <v>44</v>
      </c>
      <c r="Q387" s="269"/>
      <c r="S387" s="134"/>
      <c r="T387" s="135"/>
    </row>
    <row r="388" spans="2:20" x14ac:dyDescent="0.3">
      <c r="B388" s="207" t="s">
        <v>85</v>
      </c>
      <c r="C388" s="197"/>
      <c r="D388" s="197"/>
      <c r="E388" s="197"/>
      <c r="F388" s="197"/>
      <c r="G388" s="197"/>
      <c r="H388" s="197"/>
      <c r="I388" s="197"/>
      <c r="J388" s="197"/>
      <c r="K388" s="197"/>
      <c r="L388" s="197"/>
      <c r="M388" s="108"/>
      <c r="N388" s="108"/>
      <c r="Q388" s="269"/>
      <c r="S388" s="134"/>
      <c r="T388" s="135"/>
    </row>
    <row r="389" spans="2:20" x14ac:dyDescent="0.3">
      <c r="B389" s="207"/>
      <c r="C389" s="197"/>
      <c r="D389" s="197"/>
      <c r="E389" s="197"/>
      <c r="F389" s="197"/>
      <c r="G389" s="197"/>
      <c r="H389" s="197"/>
      <c r="I389" s="197"/>
      <c r="J389" s="197"/>
      <c r="K389" s="197"/>
      <c r="L389" s="197"/>
      <c r="M389" s="108"/>
      <c r="N389" s="108"/>
      <c r="Q389" s="269"/>
      <c r="S389" s="134"/>
      <c r="T389" s="135"/>
    </row>
    <row r="390" spans="2:20" x14ac:dyDescent="0.3">
      <c r="B390" s="207"/>
      <c r="C390" s="197"/>
      <c r="D390" s="197"/>
      <c r="E390" s="197"/>
      <c r="F390" s="197"/>
      <c r="G390" s="197"/>
      <c r="H390" s="197"/>
      <c r="I390" s="197"/>
      <c r="J390" s="197"/>
      <c r="K390" s="197"/>
      <c r="L390" s="197"/>
      <c r="M390" s="108"/>
      <c r="N390" s="108"/>
      <c r="Q390" s="269"/>
      <c r="S390" s="134"/>
      <c r="T390" s="135"/>
    </row>
    <row r="391" spans="2:20" x14ac:dyDescent="0.3">
      <c r="B391" s="207"/>
      <c r="C391" s="197"/>
      <c r="D391" s="197"/>
      <c r="E391" s="197"/>
      <c r="F391" s="197"/>
      <c r="G391" s="197"/>
      <c r="H391" s="197"/>
      <c r="I391" s="197"/>
      <c r="J391" s="197"/>
      <c r="K391" s="197"/>
      <c r="L391" s="197"/>
      <c r="M391" s="108"/>
      <c r="N391" s="108"/>
      <c r="Q391" s="269"/>
      <c r="S391" s="134"/>
      <c r="T391" s="135"/>
    </row>
    <row r="392" spans="2:20" x14ac:dyDescent="0.3">
      <c r="B392" s="207"/>
      <c r="C392" s="197"/>
      <c r="D392" s="197"/>
      <c r="E392" s="197"/>
      <c r="F392" s="197"/>
      <c r="G392" s="197"/>
      <c r="H392" s="197"/>
      <c r="I392" s="197"/>
      <c r="J392" s="197"/>
      <c r="K392" s="197"/>
      <c r="L392" s="197"/>
      <c r="M392" s="108"/>
      <c r="N392" s="108"/>
      <c r="Q392" s="269"/>
      <c r="S392" s="134"/>
      <c r="T392" s="135"/>
    </row>
    <row r="393" spans="2:20" x14ac:dyDescent="0.3">
      <c r="B393" s="207"/>
      <c r="C393" s="197"/>
      <c r="D393" s="197"/>
      <c r="E393" s="197"/>
      <c r="F393" s="197"/>
      <c r="G393" s="197"/>
      <c r="H393" s="197"/>
      <c r="I393" s="197"/>
      <c r="J393" s="197"/>
      <c r="K393" s="197"/>
      <c r="L393" s="197"/>
      <c r="M393" s="108"/>
      <c r="N393" s="108"/>
      <c r="Q393" s="269"/>
      <c r="S393" s="134"/>
      <c r="T393" s="135"/>
    </row>
    <row r="394" spans="2:20" x14ac:dyDescent="0.3">
      <c r="B394" s="207"/>
      <c r="C394" s="197"/>
      <c r="D394" s="197"/>
      <c r="E394" s="197"/>
      <c r="F394" s="197"/>
      <c r="G394" s="197"/>
      <c r="H394" s="197"/>
      <c r="I394" s="197"/>
      <c r="J394" s="197"/>
      <c r="K394" s="197"/>
      <c r="L394" s="197"/>
      <c r="M394" s="108"/>
      <c r="N394" s="108"/>
      <c r="Q394" s="269"/>
      <c r="S394" s="134"/>
      <c r="T394" s="135"/>
    </row>
    <row r="395" spans="2:20" x14ac:dyDescent="0.3">
      <c r="B395" s="10"/>
      <c r="C395" s="205" t="s">
        <v>141</v>
      </c>
      <c r="D395" s="205"/>
      <c r="E395" s="205"/>
      <c r="F395" s="205"/>
      <c r="G395" s="205"/>
      <c r="H395" s="205"/>
      <c r="I395" s="205"/>
      <c r="J395" s="205"/>
      <c r="K395" s="205"/>
      <c r="L395" s="205"/>
      <c r="M395" s="48">
        <f>SUM(M388:M394)</f>
        <v>0</v>
      </c>
      <c r="N395" s="48">
        <f>SUM(N388:N394)</f>
        <v>0</v>
      </c>
      <c r="Q395" s="269"/>
      <c r="R395" s="27" t="str">
        <f>IF(VLOOKUP(B388,$B$98:$M$107,12,FALSE)-M395=0,IF(VLOOKUP(B388,$B$98:$N$107,13,FALSE)-N395=0,"OK","Last year doesn't match"),"Current year doesn't match")</f>
        <v>OK</v>
      </c>
      <c r="S395" s="134"/>
      <c r="T395" s="135"/>
    </row>
    <row r="396" spans="2:20" x14ac:dyDescent="0.3">
      <c r="B396" s="10"/>
      <c r="Q396" s="269"/>
      <c r="S396" s="134"/>
      <c r="T396" s="135"/>
    </row>
    <row r="397" spans="2:20" x14ac:dyDescent="0.3">
      <c r="B397" s="28" t="s">
        <v>138</v>
      </c>
      <c r="C397" s="206" t="s">
        <v>139</v>
      </c>
      <c r="D397" s="206"/>
      <c r="E397" s="206"/>
      <c r="F397" s="206"/>
      <c r="G397" s="206"/>
      <c r="H397" s="206"/>
      <c r="I397" s="206"/>
      <c r="J397" s="206"/>
      <c r="K397" s="206"/>
      <c r="L397" s="206"/>
      <c r="M397" s="32" t="s">
        <v>43</v>
      </c>
      <c r="N397" s="32" t="s">
        <v>44</v>
      </c>
      <c r="Q397" s="269"/>
      <c r="S397" s="134"/>
      <c r="T397" s="135"/>
    </row>
    <row r="398" spans="2:20" x14ac:dyDescent="0.3">
      <c r="B398" s="207" t="s">
        <v>88</v>
      </c>
      <c r="C398" s="197"/>
      <c r="D398" s="197"/>
      <c r="E398" s="197"/>
      <c r="F398" s="197"/>
      <c r="G398" s="197"/>
      <c r="H398" s="197"/>
      <c r="I398" s="197"/>
      <c r="J398" s="197"/>
      <c r="K398" s="197"/>
      <c r="L398" s="197"/>
      <c r="M398" s="108"/>
      <c r="N398" s="108"/>
      <c r="Q398" s="269"/>
      <c r="S398" s="134"/>
      <c r="T398" s="135"/>
    </row>
    <row r="399" spans="2:20" x14ac:dyDescent="0.3">
      <c r="B399" s="207"/>
      <c r="C399" s="197"/>
      <c r="D399" s="197"/>
      <c r="E399" s="197"/>
      <c r="F399" s="197"/>
      <c r="G399" s="197"/>
      <c r="H399" s="197"/>
      <c r="I399" s="197"/>
      <c r="J399" s="197"/>
      <c r="K399" s="197"/>
      <c r="L399" s="197"/>
      <c r="M399" s="108"/>
      <c r="N399" s="108"/>
      <c r="Q399" s="269"/>
      <c r="S399" s="134"/>
      <c r="T399" s="135"/>
    </row>
    <row r="400" spans="2:20" x14ac:dyDescent="0.3">
      <c r="B400" s="207"/>
      <c r="C400" s="197"/>
      <c r="D400" s="197"/>
      <c r="E400" s="197"/>
      <c r="F400" s="197"/>
      <c r="G400" s="197"/>
      <c r="H400" s="197"/>
      <c r="I400" s="197"/>
      <c r="J400" s="197"/>
      <c r="K400" s="197"/>
      <c r="L400" s="197"/>
      <c r="M400" s="108"/>
      <c r="N400" s="108"/>
      <c r="Q400" s="269"/>
      <c r="S400" s="134"/>
      <c r="T400" s="135"/>
    </row>
    <row r="401" spans="2:20" x14ac:dyDescent="0.3">
      <c r="B401" s="207"/>
      <c r="C401" s="197"/>
      <c r="D401" s="197"/>
      <c r="E401" s="197"/>
      <c r="F401" s="197"/>
      <c r="G401" s="197"/>
      <c r="H401" s="197"/>
      <c r="I401" s="197"/>
      <c r="J401" s="197"/>
      <c r="K401" s="197"/>
      <c r="L401" s="197"/>
      <c r="M401" s="108"/>
      <c r="N401" s="108"/>
      <c r="Q401" s="269"/>
      <c r="S401" s="134"/>
      <c r="T401" s="135"/>
    </row>
    <row r="402" spans="2:20" x14ac:dyDescent="0.3">
      <c r="B402" s="207"/>
      <c r="C402" s="197"/>
      <c r="D402" s="197"/>
      <c r="E402" s="197"/>
      <c r="F402" s="197"/>
      <c r="G402" s="197"/>
      <c r="H402" s="197"/>
      <c r="I402" s="197"/>
      <c r="J402" s="197"/>
      <c r="K402" s="197"/>
      <c r="L402" s="197"/>
      <c r="M402" s="108"/>
      <c r="N402" s="108"/>
      <c r="Q402" s="269"/>
      <c r="S402" s="134"/>
      <c r="T402" s="135"/>
    </row>
    <row r="403" spans="2:20" x14ac:dyDescent="0.3">
      <c r="B403" s="207"/>
      <c r="C403" s="197"/>
      <c r="D403" s="197"/>
      <c r="E403" s="197"/>
      <c r="F403" s="197"/>
      <c r="G403" s="197"/>
      <c r="H403" s="197"/>
      <c r="I403" s="197"/>
      <c r="J403" s="197"/>
      <c r="K403" s="197"/>
      <c r="L403" s="197"/>
      <c r="M403" s="108"/>
      <c r="N403" s="108"/>
      <c r="Q403" s="269"/>
      <c r="S403" s="134"/>
      <c r="T403" s="135"/>
    </row>
    <row r="404" spans="2:20" x14ac:dyDescent="0.3">
      <c r="B404" s="207"/>
      <c r="C404" s="197"/>
      <c r="D404" s="197"/>
      <c r="E404" s="197"/>
      <c r="F404" s="197"/>
      <c r="G404" s="197"/>
      <c r="H404" s="197"/>
      <c r="I404" s="197"/>
      <c r="J404" s="197"/>
      <c r="K404" s="197"/>
      <c r="L404" s="197"/>
      <c r="M404" s="108"/>
      <c r="N404" s="108"/>
      <c r="Q404" s="269"/>
      <c r="S404" s="134"/>
      <c r="T404" s="135"/>
    </row>
    <row r="405" spans="2:20" x14ac:dyDescent="0.3">
      <c r="B405" s="10"/>
      <c r="C405" s="205" t="s">
        <v>141</v>
      </c>
      <c r="D405" s="205"/>
      <c r="E405" s="205"/>
      <c r="F405" s="205"/>
      <c r="G405" s="205"/>
      <c r="H405" s="205"/>
      <c r="I405" s="205"/>
      <c r="J405" s="205"/>
      <c r="K405" s="205"/>
      <c r="L405" s="205"/>
      <c r="M405" s="48">
        <f>SUM(M398:M404)</f>
        <v>0</v>
      </c>
      <c r="N405" s="48">
        <f>SUM(N398:N404)</f>
        <v>0</v>
      </c>
      <c r="Q405" s="269"/>
      <c r="R405" s="27" t="str">
        <f>IF(VLOOKUP(B398,$B$98:$M$107,12,FALSE)-M405=0,IF(VLOOKUP(B398,$B$98:$N$107,13,FALSE)-N405=0,"OK","Last year doesn't match"),"Current year doesn't match")</f>
        <v>OK</v>
      </c>
      <c r="S405" s="134"/>
      <c r="T405" s="135"/>
    </row>
    <row r="406" spans="2:20" x14ac:dyDescent="0.3">
      <c r="B406" s="10"/>
      <c r="Q406" s="269"/>
      <c r="S406" s="134"/>
      <c r="T406" s="135"/>
    </row>
    <row r="407" spans="2:20" x14ac:dyDescent="0.3">
      <c r="B407" s="28" t="s">
        <v>138</v>
      </c>
      <c r="C407" s="206" t="s">
        <v>139</v>
      </c>
      <c r="D407" s="206"/>
      <c r="E407" s="206"/>
      <c r="F407" s="206"/>
      <c r="G407" s="206"/>
      <c r="H407" s="206"/>
      <c r="I407" s="206"/>
      <c r="J407" s="206"/>
      <c r="K407" s="206"/>
      <c r="L407" s="206"/>
      <c r="M407" s="32" t="s">
        <v>43</v>
      </c>
      <c r="N407" s="32" t="s">
        <v>44</v>
      </c>
      <c r="Q407" s="269"/>
      <c r="S407" s="134"/>
      <c r="T407" s="135"/>
    </row>
    <row r="408" spans="2:20" x14ac:dyDescent="0.3">
      <c r="B408" s="207" t="s">
        <v>89</v>
      </c>
      <c r="C408" s="197"/>
      <c r="D408" s="197"/>
      <c r="E408" s="197"/>
      <c r="F408" s="197"/>
      <c r="G408" s="197"/>
      <c r="H408" s="197"/>
      <c r="I408" s="197"/>
      <c r="J408" s="197"/>
      <c r="K408" s="197"/>
      <c r="L408" s="197"/>
      <c r="M408" s="108"/>
      <c r="N408" s="108"/>
      <c r="Q408" s="269"/>
      <c r="S408" s="134"/>
      <c r="T408" s="135"/>
    </row>
    <row r="409" spans="2:20" x14ac:dyDescent="0.3">
      <c r="B409" s="207"/>
      <c r="C409" s="197"/>
      <c r="D409" s="197"/>
      <c r="E409" s="197"/>
      <c r="F409" s="197"/>
      <c r="G409" s="197"/>
      <c r="H409" s="197"/>
      <c r="I409" s="197"/>
      <c r="J409" s="197"/>
      <c r="K409" s="197"/>
      <c r="L409" s="197"/>
      <c r="M409" s="108"/>
      <c r="N409" s="108"/>
      <c r="Q409" s="269"/>
      <c r="S409" s="134"/>
      <c r="T409" s="135"/>
    </row>
    <row r="410" spans="2:20" x14ac:dyDescent="0.3">
      <c r="B410" s="207"/>
      <c r="C410" s="197"/>
      <c r="D410" s="197"/>
      <c r="E410" s="197"/>
      <c r="F410" s="197"/>
      <c r="G410" s="197"/>
      <c r="H410" s="197"/>
      <c r="I410" s="197"/>
      <c r="J410" s="197"/>
      <c r="K410" s="197"/>
      <c r="L410" s="197"/>
      <c r="M410" s="108"/>
      <c r="N410" s="108"/>
      <c r="Q410" s="269"/>
      <c r="S410" s="134"/>
      <c r="T410" s="135"/>
    </row>
    <row r="411" spans="2:20" x14ac:dyDescent="0.3">
      <c r="B411" s="207"/>
      <c r="C411" s="197"/>
      <c r="D411" s="197"/>
      <c r="E411" s="197"/>
      <c r="F411" s="197"/>
      <c r="G411" s="197"/>
      <c r="H411" s="197"/>
      <c r="I411" s="197"/>
      <c r="J411" s="197"/>
      <c r="K411" s="197"/>
      <c r="L411" s="197"/>
      <c r="M411" s="108"/>
      <c r="N411" s="108"/>
      <c r="Q411" s="269"/>
      <c r="S411" s="134"/>
      <c r="T411" s="135"/>
    </row>
    <row r="412" spans="2:20" x14ac:dyDescent="0.3">
      <c r="B412" s="207"/>
      <c r="C412" s="197"/>
      <c r="D412" s="197"/>
      <c r="E412" s="197"/>
      <c r="F412" s="197"/>
      <c r="G412" s="197"/>
      <c r="H412" s="197"/>
      <c r="I412" s="197"/>
      <c r="J412" s="197"/>
      <c r="K412" s="197"/>
      <c r="L412" s="197"/>
      <c r="M412" s="108"/>
      <c r="N412" s="108"/>
      <c r="Q412" s="269"/>
      <c r="S412" s="134"/>
      <c r="T412" s="135"/>
    </row>
    <row r="413" spans="2:20" x14ac:dyDescent="0.3">
      <c r="B413" s="207"/>
      <c r="C413" s="197"/>
      <c r="D413" s="197"/>
      <c r="E413" s="197"/>
      <c r="F413" s="197"/>
      <c r="G413" s="197"/>
      <c r="H413" s="197"/>
      <c r="I413" s="197"/>
      <c r="J413" s="197"/>
      <c r="K413" s="197"/>
      <c r="L413" s="197"/>
      <c r="M413" s="108"/>
      <c r="N413" s="108"/>
      <c r="Q413" s="269"/>
      <c r="S413" s="134"/>
      <c r="T413" s="135"/>
    </row>
    <row r="414" spans="2:20" x14ac:dyDescent="0.3">
      <c r="B414" s="207"/>
      <c r="C414" s="197"/>
      <c r="D414" s="197"/>
      <c r="E414" s="197"/>
      <c r="F414" s="197"/>
      <c r="G414" s="197"/>
      <c r="H414" s="197"/>
      <c r="I414" s="197"/>
      <c r="J414" s="197"/>
      <c r="K414" s="197"/>
      <c r="L414" s="197"/>
      <c r="M414" s="108"/>
      <c r="N414" s="108"/>
      <c r="Q414" s="269"/>
      <c r="S414" s="134"/>
      <c r="T414" s="135"/>
    </row>
    <row r="415" spans="2:20" x14ac:dyDescent="0.3">
      <c r="B415" s="10"/>
      <c r="C415" s="205" t="s">
        <v>141</v>
      </c>
      <c r="D415" s="205"/>
      <c r="E415" s="205"/>
      <c r="F415" s="205"/>
      <c r="G415" s="205"/>
      <c r="H415" s="205"/>
      <c r="I415" s="205"/>
      <c r="J415" s="205"/>
      <c r="K415" s="205"/>
      <c r="L415" s="205"/>
      <c r="M415" s="48">
        <f>SUM(M408:M414)</f>
        <v>0</v>
      </c>
      <c r="N415" s="48">
        <f>SUM(N408:N414)</f>
        <v>0</v>
      </c>
      <c r="Q415" s="270"/>
      <c r="R415" s="27" t="str">
        <f>IF(VLOOKUP(B408,$B$98:$M$107,12,FALSE)-M415=0,IF(VLOOKUP(B408,$B$98:$N$107,13,FALSE)-N415=0,"OK","Last year doesn't match"),"Current year doesn't match")</f>
        <v>OK</v>
      </c>
      <c r="S415" s="136"/>
      <c r="T415" s="137"/>
    </row>
    <row r="416" spans="2:20" x14ac:dyDescent="0.3">
      <c r="B416" s="10"/>
    </row>
    <row r="417" spans="2:20" x14ac:dyDescent="0.3">
      <c r="B417" s="10"/>
    </row>
    <row r="418" spans="2:20" x14ac:dyDescent="0.3">
      <c r="B418" s="147" t="s">
        <v>148</v>
      </c>
      <c r="C418" s="147"/>
      <c r="D418" s="147"/>
      <c r="E418" s="147"/>
      <c r="F418" s="147"/>
      <c r="G418" s="147"/>
      <c r="H418" s="147"/>
      <c r="I418" s="147"/>
      <c r="J418" s="147"/>
      <c r="K418" s="147"/>
      <c r="L418" s="147"/>
      <c r="M418" s="147"/>
      <c r="N418" s="147"/>
    </row>
    <row r="419" spans="2:20" x14ac:dyDescent="0.3">
      <c r="B419" s="10"/>
    </row>
    <row r="420" spans="2:20" x14ac:dyDescent="0.3">
      <c r="B420" s="10"/>
      <c r="C420" s="153" t="s">
        <v>43</v>
      </c>
      <c r="D420" s="189"/>
      <c r="E420" s="189"/>
      <c r="F420" s="189"/>
      <c r="G420" s="189"/>
      <c r="H420" s="189"/>
      <c r="I420" s="189"/>
      <c r="J420" s="189"/>
      <c r="K420" s="189"/>
      <c r="L420" s="189"/>
      <c r="M420" s="152"/>
      <c r="Q420" s="156" t="s">
        <v>132</v>
      </c>
      <c r="S420" s="132" t="s">
        <v>149</v>
      </c>
      <c r="T420" s="133"/>
    </row>
    <row r="421" spans="2:20" ht="42.65" customHeight="1" x14ac:dyDescent="0.3">
      <c r="B421" s="31" t="s">
        <v>150</v>
      </c>
      <c r="C421" s="149" t="s">
        <v>151</v>
      </c>
      <c r="D421" s="149"/>
      <c r="E421" s="167" t="s">
        <v>152</v>
      </c>
      <c r="F421" s="167"/>
      <c r="G421" s="167" t="s">
        <v>153</v>
      </c>
      <c r="H421" s="167"/>
      <c r="I421" s="149" t="s">
        <v>154</v>
      </c>
      <c r="J421" s="149"/>
      <c r="K421" s="149" t="s">
        <v>155</v>
      </c>
      <c r="L421" s="149"/>
      <c r="M421" s="34" t="s">
        <v>156</v>
      </c>
      <c r="Q421" s="157"/>
      <c r="S421" s="134"/>
      <c r="T421" s="135"/>
    </row>
    <row r="422" spans="2:20" x14ac:dyDescent="0.3">
      <c r="B422" s="29" t="s">
        <v>157</v>
      </c>
      <c r="C422" s="252">
        <f>M433</f>
        <v>0</v>
      </c>
      <c r="D422" s="252"/>
      <c r="E422" s="251">
        <v>0</v>
      </c>
      <c r="F422" s="251"/>
      <c r="G422" s="251">
        <v>0</v>
      </c>
      <c r="H422" s="251"/>
      <c r="I422" s="251">
        <v>0</v>
      </c>
      <c r="J422" s="251"/>
      <c r="K422" s="251">
        <v>0</v>
      </c>
      <c r="L422" s="251"/>
      <c r="M422" s="52">
        <f>C422+E422-G422-I422+K422</f>
        <v>0</v>
      </c>
      <c r="Q422" s="157"/>
      <c r="S422" s="134"/>
      <c r="T422" s="135"/>
    </row>
    <row r="423" spans="2:20" x14ac:dyDescent="0.3">
      <c r="B423" s="29" t="s">
        <v>158</v>
      </c>
      <c r="C423" s="252">
        <f t="shared" ref="C423:C428" si="0">M434</f>
        <v>0</v>
      </c>
      <c r="D423" s="252"/>
      <c r="E423" s="251">
        <v>0</v>
      </c>
      <c r="F423" s="251"/>
      <c r="G423" s="251">
        <v>0</v>
      </c>
      <c r="H423" s="251"/>
      <c r="I423" s="251">
        <v>0</v>
      </c>
      <c r="J423" s="251"/>
      <c r="K423" s="251">
        <v>0</v>
      </c>
      <c r="L423" s="251"/>
      <c r="M423" s="52">
        <f t="shared" ref="M423:M428" si="1">C423+E423-G423-I423+K423</f>
        <v>0</v>
      </c>
      <c r="Q423" s="157"/>
      <c r="S423" s="134"/>
      <c r="T423" s="135"/>
    </row>
    <row r="424" spans="2:20" x14ac:dyDescent="0.3">
      <c r="B424" s="29" t="s">
        <v>159</v>
      </c>
      <c r="C424" s="252">
        <f t="shared" si="0"/>
        <v>0</v>
      </c>
      <c r="D424" s="252"/>
      <c r="E424" s="251">
        <v>0</v>
      </c>
      <c r="F424" s="251"/>
      <c r="G424" s="251">
        <v>0</v>
      </c>
      <c r="H424" s="251"/>
      <c r="I424" s="251">
        <v>0</v>
      </c>
      <c r="J424" s="251"/>
      <c r="K424" s="251">
        <v>0</v>
      </c>
      <c r="L424" s="251"/>
      <c r="M424" s="52">
        <f t="shared" si="1"/>
        <v>0</v>
      </c>
      <c r="Q424" s="157"/>
      <c r="S424" s="134"/>
      <c r="T424" s="135"/>
    </row>
    <row r="425" spans="2:20" x14ac:dyDescent="0.3">
      <c r="B425" s="29" t="s">
        <v>160</v>
      </c>
      <c r="C425" s="252">
        <f t="shared" si="0"/>
        <v>0</v>
      </c>
      <c r="D425" s="252"/>
      <c r="E425" s="251">
        <v>0</v>
      </c>
      <c r="F425" s="251"/>
      <c r="G425" s="251">
        <v>0</v>
      </c>
      <c r="H425" s="251"/>
      <c r="I425" s="251">
        <v>0</v>
      </c>
      <c r="J425" s="251"/>
      <c r="K425" s="251">
        <v>0</v>
      </c>
      <c r="L425" s="251"/>
      <c r="M425" s="52">
        <f t="shared" si="1"/>
        <v>0</v>
      </c>
      <c r="Q425" s="157"/>
      <c r="S425" s="134"/>
      <c r="T425" s="135"/>
    </row>
    <row r="426" spans="2:20" x14ac:dyDescent="0.3">
      <c r="B426" s="29" t="s">
        <v>161</v>
      </c>
      <c r="C426" s="252">
        <f t="shared" si="0"/>
        <v>0</v>
      </c>
      <c r="D426" s="252"/>
      <c r="E426" s="251">
        <v>0</v>
      </c>
      <c r="F426" s="251"/>
      <c r="G426" s="251">
        <v>0</v>
      </c>
      <c r="H426" s="251"/>
      <c r="I426" s="251">
        <v>0</v>
      </c>
      <c r="J426" s="251"/>
      <c r="K426" s="251">
        <v>0</v>
      </c>
      <c r="L426" s="251"/>
      <c r="M426" s="52">
        <f t="shared" si="1"/>
        <v>0</v>
      </c>
      <c r="Q426" s="157"/>
      <c r="S426" s="134"/>
      <c r="T426" s="135"/>
    </row>
    <row r="427" spans="2:20" x14ac:dyDescent="0.3">
      <c r="B427" s="29" t="s">
        <v>162</v>
      </c>
      <c r="C427" s="252">
        <f t="shared" si="0"/>
        <v>0</v>
      </c>
      <c r="D427" s="252"/>
      <c r="E427" s="251">
        <v>0</v>
      </c>
      <c r="F427" s="251"/>
      <c r="G427" s="251">
        <v>0</v>
      </c>
      <c r="H427" s="251"/>
      <c r="I427" s="251">
        <v>0</v>
      </c>
      <c r="J427" s="251"/>
      <c r="K427" s="251">
        <v>0</v>
      </c>
      <c r="L427" s="251"/>
      <c r="M427" s="52">
        <f t="shared" si="1"/>
        <v>0</v>
      </c>
      <c r="Q427" s="157"/>
      <c r="S427" s="134"/>
      <c r="T427" s="135"/>
    </row>
    <row r="428" spans="2:20" x14ac:dyDescent="0.3">
      <c r="B428" s="29" t="s">
        <v>163</v>
      </c>
      <c r="C428" s="252">
        <f t="shared" si="0"/>
        <v>0</v>
      </c>
      <c r="D428" s="252"/>
      <c r="E428" s="251">
        <v>0</v>
      </c>
      <c r="F428" s="251"/>
      <c r="G428" s="251">
        <v>0</v>
      </c>
      <c r="H428" s="251"/>
      <c r="I428" s="251">
        <v>0</v>
      </c>
      <c r="J428" s="251"/>
      <c r="K428" s="251">
        <v>0</v>
      </c>
      <c r="L428" s="251"/>
      <c r="M428" s="52">
        <f t="shared" si="1"/>
        <v>0</v>
      </c>
      <c r="Q428" s="157"/>
      <c r="S428" s="134"/>
      <c r="T428" s="135"/>
    </row>
    <row r="429" spans="2:20" x14ac:dyDescent="0.3">
      <c r="B429" s="59" t="s">
        <v>141</v>
      </c>
      <c r="C429" s="253">
        <f>SUM(C422:D428)</f>
        <v>0</v>
      </c>
      <c r="D429" s="253"/>
      <c r="E429" s="253">
        <f>SUM(E422:F428)</f>
        <v>0</v>
      </c>
      <c r="F429" s="253"/>
      <c r="G429" s="253">
        <f>SUM(G422:H428)</f>
        <v>0</v>
      </c>
      <c r="H429" s="253"/>
      <c r="I429" s="253">
        <f>SUM(I422:J428)</f>
        <v>0</v>
      </c>
      <c r="J429" s="253"/>
      <c r="K429" s="253">
        <f>SUM(K422:L428)</f>
        <v>0</v>
      </c>
      <c r="L429" s="253"/>
      <c r="M429" s="58">
        <f>SUM(M422:M428)</f>
        <v>0</v>
      </c>
      <c r="Q429" s="157"/>
      <c r="R429" s="27" t="str">
        <f>IF(M90-M429=0,"OK","Current year doesn't match")</f>
        <v>OK</v>
      </c>
      <c r="S429" s="134"/>
      <c r="T429" s="135"/>
    </row>
    <row r="430" spans="2:20" x14ac:dyDescent="0.3">
      <c r="B430" s="10"/>
      <c r="Q430" s="157"/>
      <c r="S430" s="134"/>
      <c r="T430" s="135"/>
    </row>
    <row r="431" spans="2:20" x14ac:dyDescent="0.3">
      <c r="B431" s="10"/>
      <c r="C431" s="153" t="s">
        <v>44</v>
      </c>
      <c r="D431" s="189"/>
      <c r="E431" s="189"/>
      <c r="F431" s="189"/>
      <c r="G431" s="189"/>
      <c r="H431" s="189"/>
      <c r="I431" s="189"/>
      <c r="J431" s="189"/>
      <c r="K431" s="189"/>
      <c r="L431" s="189"/>
      <c r="M431" s="152"/>
      <c r="Q431" s="157"/>
      <c r="S431" s="134"/>
      <c r="T431" s="135"/>
    </row>
    <row r="432" spans="2:20" ht="42.65" customHeight="1" x14ac:dyDescent="0.3">
      <c r="B432" s="31" t="s">
        <v>150</v>
      </c>
      <c r="C432" s="149" t="s">
        <v>151</v>
      </c>
      <c r="D432" s="149"/>
      <c r="E432" s="167" t="s">
        <v>152</v>
      </c>
      <c r="F432" s="167"/>
      <c r="G432" s="167" t="s">
        <v>153</v>
      </c>
      <c r="H432" s="167"/>
      <c r="I432" s="149" t="s">
        <v>154</v>
      </c>
      <c r="J432" s="149"/>
      <c r="K432" s="149" t="s">
        <v>155</v>
      </c>
      <c r="L432" s="149"/>
      <c r="M432" s="34" t="s">
        <v>156</v>
      </c>
      <c r="Q432" s="157"/>
      <c r="S432" s="134"/>
      <c r="T432" s="135"/>
    </row>
    <row r="433" spans="2:20" x14ac:dyDescent="0.3">
      <c r="B433" s="29" t="s">
        <v>157</v>
      </c>
      <c r="C433" s="251">
        <v>0</v>
      </c>
      <c r="D433" s="251"/>
      <c r="E433" s="251">
        <v>0</v>
      </c>
      <c r="F433" s="251"/>
      <c r="G433" s="251">
        <v>0</v>
      </c>
      <c r="H433" s="251"/>
      <c r="I433" s="251">
        <v>0</v>
      </c>
      <c r="J433" s="251"/>
      <c r="K433" s="251">
        <v>0</v>
      </c>
      <c r="L433" s="251"/>
      <c r="M433" s="52">
        <f>C433+E433-G433-I433+K433</f>
        <v>0</v>
      </c>
      <c r="Q433" s="157"/>
      <c r="S433" s="134"/>
      <c r="T433" s="135"/>
    </row>
    <row r="434" spans="2:20" x14ac:dyDescent="0.3">
      <c r="B434" s="29" t="s">
        <v>158</v>
      </c>
      <c r="C434" s="251">
        <v>0</v>
      </c>
      <c r="D434" s="251"/>
      <c r="E434" s="251">
        <v>0</v>
      </c>
      <c r="F434" s="251"/>
      <c r="G434" s="251">
        <v>0</v>
      </c>
      <c r="H434" s="251"/>
      <c r="I434" s="251">
        <v>0</v>
      </c>
      <c r="J434" s="251"/>
      <c r="K434" s="251">
        <v>0</v>
      </c>
      <c r="L434" s="251"/>
      <c r="M434" s="52">
        <f t="shared" ref="M434:M439" si="2">C434+E434-G434-I434+K434</f>
        <v>0</v>
      </c>
      <c r="Q434" s="157"/>
      <c r="S434" s="134"/>
      <c r="T434" s="135"/>
    </row>
    <row r="435" spans="2:20" x14ac:dyDescent="0.3">
      <c r="B435" s="29" t="s">
        <v>159</v>
      </c>
      <c r="C435" s="251">
        <v>0</v>
      </c>
      <c r="D435" s="251"/>
      <c r="E435" s="251">
        <v>0</v>
      </c>
      <c r="F435" s="251"/>
      <c r="G435" s="251">
        <v>0</v>
      </c>
      <c r="H435" s="251"/>
      <c r="I435" s="251">
        <v>0</v>
      </c>
      <c r="J435" s="251"/>
      <c r="K435" s="251">
        <v>0</v>
      </c>
      <c r="L435" s="251"/>
      <c r="M435" s="52">
        <f t="shared" si="2"/>
        <v>0</v>
      </c>
      <c r="Q435" s="157"/>
      <c r="S435" s="134"/>
      <c r="T435" s="135"/>
    </row>
    <row r="436" spans="2:20" x14ac:dyDescent="0.3">
      <c r="B436" s="29" t="s">
        <v>160</v>
      </c>
      <c r="C436" s="251">
        <v>0</v>
      </c>
      <c r="D436" s="251"/>
      <c r="E436" s="251">
        <v>0</v>
      </c>
      <c r="F436" s="251"/>
      <c r="G436" s="251">
        <v>0</v>
      </c>
      <c r="H436" s="251"/>
      <c r="I436" s="251">
        <v>0</v>
      </c>
      <c r="J436" s="251"/>
      <c r="K436" s="251">
        <v>0</v>
      </c>
      <c r="L436" s="251"/>
      <c r="M436" s="52">
        <f t="shared" si="2"/>
        <v>0</v>
      </c>
      <c r="Q436" s="157"/>
      <c r="S436" s="134"/>
      <c r="T436" s="135"/>
    </row>
    <row r="437" spans="2:20" x14ac:dyDescent="0.3">
      <c r="B437" s="29" t="s">
        <v>161</v>
      </c>
      <c r="C437" s="251">
        <v>0</v>
      </c>
      <c r="D437" s="251"/>
      <c r="E437" s="251">
        <v>0</v>
      </c>
      <c r="F437" s="251"/>
      <c r="G437" s="251">
        <v>0</v>
      </c>
      <c r="H437" s="251"/>
      <c r="I437" s="251">
        <v>0</v>
      </c>
      <c r="J437" s="251"/>
      <c r="K437" s="251">
        <v>0</v>
      </c>
      <c r="L437" s="251"/>
      <c r="M437" s="52">
        <f t="shared" si="2"/>
        <v>0</v>
      </c>
      <c r="Q437" s="157"/>
      <c r="S437" s="134"/>
      <c r="T437" s="135"/>
    </row>
    <row r="438" spans="2:20" x14ac:dyDescent="0.3">
      <c r="B438" s="29" t="s">
        <v>162</v>
      </c>
      <c r="C438" s="251">
        <v>0</v>
      </c>
      <c r="D438" s="251"/>
      <c r="E438" s="251">
        <v>0</v>
      </c>
      <c r="F438" s="251"/>
      <c r="G438" s="251">
        <v>0</v>
      </c>
      <c r="H438" s="251"/>
      <c r="I438" s="251">
        <v>0</v>
      </c>
      <c r="J438" s="251"/>
      <c r="K438" s="251">
        <v>0</v>
      </c>
      <c r="L438" s="251"/>
      <c r="M438" s="52">
        <f t="shared" si="2"/>
        <v>0</v>
      </c>
      <c r="Q438" s="157"/>
      <c r="S438" s="134"/>
      <c r="T438" s="135"/>
    </row>
    <row r="439" spans="2:20" x14ac:dyDescent="0.3">
      <c r="B439" s="29" t="s">
        <v>163</v>
      </c>
      <c r="C439" s="251">
        <v>0</v>
      </c>
      <c r="D439" s="251"/>
      <c r="E439" s="251">
        <v>0</v>
      </c>
      <c r="F439" s="251"/>
      <c r="G439" s="251">
        <v>0</v>
      </c>
      <c r="H439" s="251"/>
      <c r="I439" s="251">
        <v>0</v>
      </c>
      <c r="J439" s="251"/>
      <c r="K439" s="251">
        <v>0</v>
      </c>
      <c r="L439" s="251"/>
      <c r="M439" s="52">
        <f t="shared" si="2"/>
        <v>0</v>
      </c>
      <c r="Q439" s="157"/>
      <c r="S439" s="134"/>
      <c r="T439" s="135"/>
    </row>
    <row r="440" spans="2:20" x14ac:dyDescent="0.3">
      <c r="B440" s="59" t="s">
        <v>141</v>
      </c>
      <c r="C440" s="253">
        <f>SUM(C433:D439)</f>
        <v>0</v>
      </c>
      <c r="D440" s="253"/>
      <c r="E440" s="253">
        <f>SUM(E433:F439)</f>
        <v>0</v>
      </c>
      <c r="F440" s="253"/>
      <c r="G440" s="253">
        <f>SUM(G433:H439)</f>
        <v>0</v>
      </c>
      <c r="H440" s="253"/>
      <c r="I440" s="253">
        <f>SUM(I433:J439)</f>
        <v>0</v>
      </c>
      <c r="J440" s="253"/>
      <c r="K440" s="253">
        <f>SUM(K433:L439)</f>
        <v>0</v>
      </c>
      <c r="L440" s="253"/>
      <c r="M440" s="58">
        <f>SUM(M433:M439)</f>
        <v>0</v>
      </c>
      <c r="Q440" s="158"/>
      <c r="R440" s="27" t="str">
        <f>IF(N90-M440=0,"OK","Last year doesn't match")</f>
        <v>OK</v>
      </c>
      <c r="S440" s="136"/>
      <c r="T440" s="137"/>
    </row>
    <row r="441" spans="2:20" x14ac:dyDescent="0.3">
      <c r="B441" s="10"/>
    </row>
    <row r="442" spans="2:20" x14ac:dyDescent="0.3">
      <c r="B442" s="160" t="s">
        <v>164</v>
      </c>
      <c r="C442" s="160"/>
      <c r="D442" s="160"/>
      <c r="E442" s="160"/>
      <c r="F442" s="160"/>
      <c r="G442" s="160"/>
      <c r="H442" s="160"/>
      <c r="I442" s="160"/>
      <c r="J442" s="160"/>
      <c r="K442" s="160"/>
      <c r="L442" s="160"/>
      <c r="M442" s="160"/>
      <c r="Q442" s="156" t="s">
        <v>132</v>
      </c>
      <c r="S442" s="132" t="s">
        <v>165</v>
      </c>
      <c r="T442" s="138"/>
    </row>
    <row r="443" spans="2:20" ht="14.5" customHeight="1" x14ac:dyDescent="0.3">
      <c r="B443" s="160" t="s">
        <v>166</v>
      </c>
      <c r="C443" s="160"/>
      <c r="D443" s="160"/>
      <c r="E443" s="167" t="s">
        <v>167</v>
      </c>
      <c r="F443" s="167"/>
      <c r="G443" s="167"/>
      <c r="H443" s="167"/>
      <c r="I443" s="167" t="s">
        <v>168</v>
      </c>
      <c r="J443" s="167"/>
      <c r="K443" s="167"/>
      <c r="L443" s="167"/>
      <c r="M443" s="31" t="s">
        <v>169</v>
      </c>
      <c r="Q443" s="157"/>
      <c r="S443" s="139"/>
      <c r="T443" s="140"/>
    </row>
    <row r="444" spans="2:20" x14ac:dyDescent="0.3">
      <c r="B444" s="159"/>
      <c r="C444" s="159"/>
      <c r="D444" s="159"/>
      <c r="E444" s="143"/>
      <c r="F444" s="143"/>
      <c r="G444" s="143"/>
      <c r="H444" s="143"/>
      <c r="I444" s="143"/>
      <c r="J444" s="143"/>
      <c r="K444" s="143"/>
      <c r="L444" s="143"/>
      <c r="M444" s="104"/>
      <c r="Q444" s="157"/>
      <c r="S444" s="139"/>
      <c r="T444" s="140"/>
    </row>
    <row r="445" spans="2:20" x14ac:dyDescent="0.3">
      <c r="B445" s="159"/>
      <c r="C445" s="159"/>
      <c r="D445" s="159"/>
      <c r="E445" s="143"/>
      <c r="F445" s="143"/>
      <c r="G445" s="143"/>
      <c r="H445" s="143"/>
      <c r="I445" s="143"/>
      <c r="J445" s="143"/>
      <c r="K445" s="143"/>
      <c r="L445" s="143"/>
      <c r="M445" s="104"/>
      <c r="Q445" s="157"/>
      <c r="S445" s="139"/>
      <c r="T445" s="140"/>
    </row>
    <row r="446" spans="2:20" x14ac:dyDescent="0.3">
      <c r="B446" s="159"/>
      <c r="C446" s="159"/>
      <c r="D446" s="159"/>
      <c r="E446" s="143"/>
      <c r="F446" s="143"/>
      <c r="G446" s="143"/>
      <c r="H446" s="143"/>
      <c r="I446" s="143"/>
      <c r="J446" s="143"/>
      <c r="K446" s="143"/>
      <c r="L446" s="143"/>
      <c r="M446" s="104"/>
      <c r="Q446" s="157"/>
      <c r="S446" s="139"/>
      <c r="T446" s="140"/>
    </row>
    <row r="447" spans="2:20" x14ac:dyDescent="0.3">
      <c r="B447" s="159"/>
      <c r="C447" s="159"/>
      <c r="D447" s="159"/>
      <c r="E447" s="143"/>
      <c r="F447" s="143"/>
      <c r="G447" s="143"/>
      <c r="H447" s="143"/>
      <c r="I447" s="143"/>
      <c r="J447" s="143"/>
      <c r="K447" s="143"/>
      <c r="L447" s="143"/>
      <c r="M447" s="104"/>
      <c r="Q447" s="157"/>
      <c r="S447" s="139"/>
      <c r="T447" s="140"/>
    </row>
    <row r="448" spans="2:20" x14ac:dyDescent="0.3">
      <c r="B448" s="159"/>
      <c r="C448" s="159"/>
      <c r="D448" s="159"/>
      <c r="E448" s="143"/>
      <c r="F448" s="143"/>
      <c r="G448" s="143"/>
      <c r="H448" s="143"/>
      <c r="I448" s="143"/>
      <c r="J448" s="143"/>
      <c r="K448" s="143"/>
      <c r="L448" s="143"/>
      <c r="M448" s="104"/>
      <c r="Q448" s="158"/>
      <c r="S448" s="141"/>
      <c r="T448" s="142"/>
    </row>
    <row r="449" spans="2:20" x14ac:dyDescent="0.3">
      <c r="B449" s="10"/>
    </row>
    <row r="450" spans="2:20" ht="12.75" customHeight="1" x14ac:dyDescent="0.3">
      <c r="B450" s="160" t="s">
        <v>170</v>
      </c>
      <c r="C450" s="160"/>
      <c r="D450" s="160"/>
      <c r="E450" s="160"/>
      <c r="F450" s="160"/>
      <c r="G450" s="160"/>
      <c r="H450" s="160"/>
      <c r="I450" s="160"/>
      <c r="J450" s="160"/>
      <c r="K450" s="160"/>
      <c r="L450" s="160"/>
      <c r="M450" s="160"/>
      <c r="Q450" s="156" t="s">
        <v>132</v>
      </c>
      <c r="S450" s="132" t="s">
        <v>171</v>
      </c>
      <c r="T450" s="138"/>
    </row>
    <row r="451" spans="2:20" x14ac:dyDescent="0.3">
      <c r="B451" s="185"/>
      <c r="C451" s="185"/>
      <c r="D451" s="185"/>
      <c r="E451" s="185"/>
      <c r="F451" s="185"/>
      <c r="G451" s="185"/>
      <c r="H451" s="185"/>
      <c r="I451" s="185"/>
      <c r="J451" s="185"/>
      <c r="K451" s="185"/>
      <c r="L451" s="185"/>
      <c r="M451" s="185"/>
      <c r="Q451" s="157"/>
      <c r="S451" s="139"/>
      <c r="T451" s="140"/>
    </row>
    <row r="452" spans="2:20" x14ac:dyDescent="0.3">
      <c r="B452" s="185"/>
      <c r="C452" s="185"/>
      <c r="D452" s="185"/>
      <c r="E452" s="185"/>
      <c r="F452" s="185"/>
      <c r="G452" s="185"/>
      <c r="H452" s="185"/>
      <c r="I452" s="185"/>
      <c r="J452" s="185"/>
      <c r="K452" s="185"/>
      <c r="L452" s="185"/>
      <c r="M452" s="185"/>
      <c r="Q452" s="157"/>
      <c r="S452" s="139"/>
      <c r="T452" s="140"/>
    </row>
    <row r="453" spans="2:20" x14ac:dyDescent="0.3">
      <c r="B453" s="185"/>
      <c r="C453" s="185"/>
      <c r="D453" s="185"/>
      <c r="E453" s="185"/>
      <c r="F453" s="185"/>
      <c r="G453" s="185"/>
      <c r="H453" s="185"/>
      <c r="I453" s="185"/>
      <c r="J453" s="185"/>
      <c r="K453" s="185"/>
      <c r="L453" s="185"/>
      <c r="M453" s="185"/>
      <c r="Q453" s="157"/>
      <c r="S453" s="139"/>
      <c r="T453" s="140"/>
    </row>
    <row r="454" spans="2:20" x14ac:dyDescent="0.3">
      <c r="B454" s="185"/>
      <c r="C454" s="185"/>
      <c r="D454" s="185"/>
      <c r="E454" s="185"/>
      <c r="F454" s="185"/>
      <c r="G454" s="185"/>
      <c r="H454" s="185"/>
      <c r="I454" s="185"/>
      <c r="J454" s="185"/>
      <c r="K454" s="185"/>
      <c r="L454" s="185"/>
      <c r="M454" s="185"/>
      <c r="Q454" s="157"/>
      <c r="S454" s="139"/>
      <c r="T454" s="140"/>
    </row>
    <row r="455" spans="2:20" x14ac:dyDescent="0.3">
      <c r="B455" s="185"/>
      <c r="C455" s="185"/>
      <c r="D455" s="185"/>
      <c r="E455" s="185"/>
      <c r="F455" s="185"/>
      <c r="G455" s="185"/>
      <c r="H455" s="185"/>
      <c r="I455" s="185"/>
      <c r="J455" s="185"/>
      <c r="K455" s="185"/>
      <c r="L455" s="185"/>
      <c r="M455" s="185"/>
      <c r="Q455" s="158"/>
      <c r="S455" s="141"/>
      <c r="T455" s="142"/>
    </row>
    <row r="456" spans="2:20" x14ac:dyDescent="0.3">
      <c r="B456" s="10"/>
      <c r="Q456" s="73"/>
    </row>
    <row r="457" spans="2:20" x14ac:dyDescent="0.3">
      <c r="B457" s="10"/>
    </row>
    <row r="458" spans="2:20" x14ac:dyDescent="0.3">
      <c r="B458" s="147" t="s">
        <v>172</v>
      </c>
      <c r="C458" s="147"/>
      <c r="D458" s="147"/>
      <c r="E458" s="147"/>
      <c r="F458" s="147"/>
      <c r="G458" s="147"/>
      <c r="H458" s="147"/>
      <c r="I458" s="147"/>
      <c r="J458" s="147"/>
      <c r="K458" s="147"/>
      <c r="L458" s="147"/>
      <c r="M458" s="147"/>
      <c r="N458" s="147"/>
    </row>
    <row r="459" spans="2:20" x14ac:dyDescent="0.3">
      <c r="B459" s="10"/>
    </row>
    <row r="460" spans="2:20" ht="14.5" customHeight="1" x14ac:dyDescent="0.3">
      <c r="B460" s="10"/>
      <c r="C460" s="167" t="s">
        <v>43</v>
      </c>
      <c r="D460" s="167"/>
      <c r="E460" s="167"/>
      <c r="F460" s="167"/>
      <c r="G460" s="167"/>
      <c r="H460" s="167"/>
      <c r="I460" s="167"/>
      <c r="J460" s="167"/>
      <c r="K460" s="167"/>
      <c r="L460" s="167"/>
      <c r="M460" s="167"/>
      <c r="N460" s="167"/>
      <c r="Q460" s="156" t="s">
        <v>132</v>
      </c>
      <c r="S460" s="132" t="s">
        <v>173</v>
      </c>
      <c r="T460" s="133"/>
    </row>
    <row r="461" spans="2:20" ht="39.65" customHeight="1" x14ac:dyDescent="0.3">
      <c r="B461" s="31" t="s">
        <v>150</v>
      </c>
      <c r="C461" s="151" t="s">
        <v>174</v>
      </c>
      <c r="D461" s="196"/>
      <c r="E461" s="151" t="s">
        <v>151</v>
      </c>
      <c r="F461" s="196"/>
      <c r="G461" s="153" t="s">
        <v>152</v>
      </c>
      <c r="H461" s="152"/>
      <c r="I461" s="153" t="s">
        <v>175</v>
      </c>
      <c r="J461" s="152"/>
      <c r="K461" s="151" t="s">
        <v>176</v>
      </c>
      <c r="L461" s="196"/>
      <c r="M461" s="33" t="s">
        <v>177</v>
      </c>
      <c r="N461" s="34" t="s">
        <v>156</v>
      </c>
      <c r="Q461" s="157"/>
      <c r="S461" s="134"/>
      <c r="T461" s="135"/>
    </row>
    <row r="462" spans="2:20" ht="28" customHeight="1" x14ac:dyDescent="0.3">
      <c r="B462" s="30" t="s">
        <v>178</v>
      </c>
      <c r="C462" s="190" t="s">
        <v>179</v>
      </c>
      <c r="D462" s="191"/>
      <c r="E462" s="194">
        <f>N472</f>
        <v>0</v>
      </c>
      <c r="F462" s="195"/>
      <c r="G462" s="192">
        <v>0</v>
      </c>
      <c r="H462" s="193"/>
      <c r="I462" s="192">
        <v>0</v>
      </c>
      <c r="J462" s="193"/>
      <c r="K462" s="192">
        <v>0</v>
      </c>
      <c r="L462" s="193"/>
      <c r="M462" s="115">
        <v>0</v>
      </c>
      <c r="N462" s="52">
        <f>E462+G462-I462+K462+M462</f>
        <v>0</v>
      </c>
      <c r="Q462" s="157"/>
      <c r="S462" s="134"/>
      <c r="T462" s="135"/>
    </row>
    <row r="463" spans="2:20" ht="28" customHeight="1" x14ac:dyDescent="0.3">
      <c r="B463" s="30" t="s">
        <v>180</v>
      </c>
      <c r="C463" s="190" t="s">
        <v>179</v>
      </c>
      <c r="D463" s="191"/>
      <c r="E463" s="194">
        <f t="shared" ref="E463:E467" si="3">N473</f>
        <v>0</v>
      </c>
      <c r="F463" s="195"/>
      <c r="G463" s="192">
        <v>0</v>
      </c>
      <c r="H463" s="193"/>
      <c r="I463" s="192">
        <v>0</v>
      </c>
      <c r="J463" s="193"/>
      <c r="K463" s="192">
        <v>0</v>
      </c>
      <c r="L463" s="193"/>
      <c r="M463" s="115">
        <v>0</v>
      </c>
      <c r="N463" s="52">
        <f t="shared" ref="N463:N467" si="4">E463+G463-I463+K463+M463</f>
        <v>0</v>
      </c>
      <c r="Q463" s="157"/>
      <c r="S463" s="134"/>
      <c r="T463" s="135"/>
    </row>
    <row r="464" spans="2:20" ht="28" customHeight="1" x14ac:dyDescent="0.3">
      <c r="B464" s="30" t="s">
        <v>181</v>
      </c>
      <c r="C464" s="190" t="s">
        <v>179</v>
      </c>
      <c r="D464" s="191"/>
      <c r="E464" s="194">
        <f t="shared" si="3"/>
        <v>0</v>
      </c>
      <c r="F464" s="195"/>
      <c r="G464" s="192">
        <v>0</v>
      </c>
      <c r="H464" s="193"/>
      <c r="I464" s="192">
        <v>0</v>
      </c>
      <c r="J464" s="193"/>
      <c r="K464" s="192">
        <v>0</v>
      </c>
      <c r="L464" s="193"/>
      <c r="M464" s="115">
        <v>0</v>
      </c>
      <c r="N464" s="52">
        <f t="shared" si="4"/>
        <v>0</v>
      </c>
      <c r="Q464" s="157"/>
      <c r="S464" s="134"/>
      <c r="T464" s="135"/>
    </row>
    <row r="465" spans="2:20" ht="28" customHeight="1" x14ac:dyDescent="0.3">
      <c r="B465" s="30" t="s">
        <v>182</v>
      </c>
      <c r="C465" s="190" t="s">
        <v>183</v>
      </c>
      <c r="D465" s="191"/>
      <c r="E465" s="194">
        <f t="shared" si="3"/>
        <v>0</v>
      </c>
      <c r="F465" s="195"/>
      <c r="G465" s="192">
        <v>0</v>
      </c>
      <c r="H465" s="193"/>
      <c r="I465" s="192">
        <v>0</v>
      </c>
      <c r="J465" s="193"/>
      <c r="K465" s="192">
        <v>0</v>
      </c>
      <c r="L465" s="193"/>
      <c r="M465" s="115">
        <v>0</v>
      </c>
      <c r="N465" s="52">
        <f t="shared" si="4"/>
        <v>0</v>
      </c>
      <c r="Q465" s="157"/>
      <c r="S465" s="134"/>
      <c r="T465" s="135"/>
    </row>
    <row r="466" spans="2:20" ht="28" customHeight="1" x14ac:dyDescent="0.3">
      <c r="B466" s="30" t="s">
        <v>184</v>
      </c>
      <c r="C466" s="190" t="s">
        <v>183</v>
      </c>
      <c r="D466" s="191"/>
      <c r="E466" s="194">
        <f t="shared" si="3"/>
        <v>0</v>
      </c>
      <c r="F466" s="195"/>
      <c r="G466" s="192">
        <v>0</v>
      </c>
      <c r="H466" s="193"/>
      <c r="I466" s="192">
        <v>0</v>
      </c>
      <c r="J466" s="193"/>
      <c r="K466" s="192">
        <v>0</v>
      </c>
      <c r="L466" s="193"/>
      <c r="M466" s="115">
        <v>0</v>
      </c>
      <c r="N466" s="52">
        <f t="shared" si="4"/>
        <v>0</v>
      </c>
      <c r="Q466" s="157"/>
      <c r="S466" s="134"/>
      <c r="T466" s="135"/>
    </row>
    <row r="467" spans="2:20" ht="28" customHeight="1" x14ac:dyDescent="0.3">
      <c r="B467" s="30" t="s">
        <v>185</v>
      </c>
      <c r="C467" s="190" t="s">
        <v>183</v>
      </c>
      <c r="D467" s="191"/>
      <c r="E467" s="194">
        <f t="shared" si="3"/>
        <v>0</v>
      </c>
      <c r="F467" s="195"/>
      <c r="G467" s="192">
        <v>0</v>
      </c>
      <c r="H467" s="193"/>
      <c r="I467" s="192">
        <v>0</v>
      </c>
      <c r="J467" s="193"/>
      <c r="K467" s="192">
        <v>0</v>
      </c>
      <c r="L467" s="193"/>
      <c r="M467" s="115">
        <v>0</v>
      </c>
      <c r="N467" s="52">
        <f t="shared" si="4"/>
        <v>0</v>
      </c>
      <c r="Q467" s="157"/>
      <c r="S467" s="134"/>
      <c r="T467" s="135"/>
    </row>
    <row r="468" spans="2:20" x14ac:dyDescent="0.3">
      <c r="B468" s="59" t="s">
        <v>141</v>
      </c>
      <c r="C468" s="255"/>
      <c r="D468" s="256"/>
      <c r="E468" s="148">
        <f>SUM(E462:F467)</f>
        <v>0</v>
      </c>
      <c r="F468" s="148"/>
      <c r="G468" s="148">
        <f>SUM(G462:H467)</f>
        <v>0</v>
      </c>
      <c r="H468" s="148"/>
      <c r="I468" s="148">
        <f>SUM(I462:J467)</f>
        <v>0</v>
      </c>
      <c r="J468" s="148"/>
      <c r="K468" s="148">
        <f>SUM(K462:L467)</f>
        <v>0</v>
      </c>
      <c r="L468" s="148"/>
      <c r="M468" s="60">
        <f>SUM(M462:M467)</f>
        <v>0</v>
      </c>
      <c r="N468" s="48">
        <f>SUM(N462:N467)</f>
        <v>0</v>
      </c>
      <c r="Q468" s="157"/>
      <c r="R468" s="27" t="str">
        <f>IF(M91-N468=0,"OK","Current year doesn't match")</f>
        <v>OK</v>
      </c>
      <c r="S468" s="134"/>
      <c r="T468" s="135"/>
    </row>
    <row r="469" spans="2:20" x14ac:dyDescent="0.3">
      <c r="B469" s="10"/>
      <c r="C469" s="10"/>
      <c r="D469" s="1"/>
      <c r="E469" s="1"/>
      <c r="F469" s="1"/>
      <c r="G469" s="1"/>
      <c r="H469" s="1"/>
      <c r="I469" s="1"/>
      <c r="J469" s="1"/>
      <c r="Q469" s="157"/>
      <c r="S469" s="134"/>
      <c r="T469" s="135"/>
    </row>
    <row r="470" spans="2:20" ht="14.5" customHeight="1" x14ac:dyDescent="0.3">
      <c r="B470" s="10"/>
      <c r="C470" s="167" t="s">
        <v>186</v>
      </c>
      <c r="D470" s="167"/>
      <c r="E470" s="167"/>
      <c r="F470" s="167"/>
      <c r="G470" s="167"/>
      <c r="H470" s="167"/>
      <c r="I470" s="167"/>
      <c r="J470" s="167"/>
      <c r="K470" s="167"/>
      <c r="L470" s="167"/>
      <c r="M470" s="167"/>
      <c r="N470" s="167"/>
      <c r="Q470" s="157"/>
      <c r="S470" s="134"/>
      <c r="T470" s="135"/>
    </row>
    <row r="471" spans="2:20" ht="39.65" customHeight="1" x14ac:dyDescent="0.3">
      <c r="B471" s="31" t="s">
        <v>150</v>
      </c>
      <c r="C471" s="151" t="s">
        <v>174</v>
      </c>
      <c r="D471" s="196"/>
      <c r="E471" s="151" t="s">
        <v>151</v>
      </c>
      <c r="F471" s="196"/>
      <c r="G471" s="153" t="s">
        <v>152</v>
      </c>
      <c r="H471" s="152"/>
      <c r="I471" s="153" t="s">
        <v>175</v>
      </c>
      <c r="J471" s="152"/>
      <c r="K471" s="151" t="s">
        <v>176</v>
      </c>
      <c r="L471" s="196"/>
      <c r="M471" s="33" t="s">
        <v>177</v>
      </c>
      <c r="N471" s="34" t="s">
        <v>156</v>
      </c>
      <c r="Q471" s="157"/>
      <c r="S471" s="134"/>
      <c r="T471" s="135"/>
    </row>
    <row r="472" spans="2:20" ht="28" customHeight="1" x14ac:dyDescent="0.3">
      <c r="B472" s="30" t="s">
        <v>178</v>
      </c>
      <c r="C472" s="190" t="s">
        <v>179</v>
      </c>
      <c r="D472" s="191"/>
      <c r="E472" s="192">
        <v>0</v>
      </c>
      <c r="F472" s="193"/>
      <c r="G472" s="192">
        <v>0</v>
      </c>
      <c r="H472" s="193"/>
      <c r="I472" s="192">
        <v>0</v>
      </c>
      <c r="J472" s="193"/>
      <c r="K472" s="192">
        <v>0</v>
      </c>
      <c r="L472" s="193"/>
      <c r="M472" s="115">
        <v>0</v>
      </c>
      <c r="N472" s="54">
        <f>E472+G472-I472+K472+M472</f>
        <v>0</v>
      </c>
      <c r="Q472" s="157"/>
      <c r="S472" s="134"/>
      <c r="T472" s="135"/>
    </row>
    <row r="473" spans="2:20" ht="28" customHeight="1" x14ac:dyDescent="0.3">
      <c r="B473" s="30" t="s">
        <v>180</v>
      </c>
      <c r="C473" s="190" t="s">
        <v>179</v>
      </c>
      <c r="D473" s="191"/>
      <c r="E473" s="192">
        <v>0</v>
      </c>
      <c r="F473" s="193"/>
      <c r="G473" s="192">
        <v>0</v>
      </c>
      <c r="H473" s="193"/>
      <c r="I473" s="192">
        <v>0</v>
      </c>
      <c r="J473" s="193"/>
      <c r="K473" s="192">
        <v>0</v>
      </c>
      <c r="L473" s="193"/>
      <c r="M473" s="115">
        <v>0</v>
      </c>
      <c r="N473" s="54">
        <f t="shared" ref="N473:N477" si="5">E473+G473-I473+K473+M473</f>
        <v>0</v>
      </c>
      <c r="Q473" s="157"/>
      <c r="S473" s="134"/>
      <c r="T473" s="135"/>
    </row>
    <row r="474" spans="2:20" ht="28" customHeight="1" x14ac:dyDescent="0.3">
      <c r="B474" s="30" t="s">
        <v>181</v>
      </c>
      <c r="C474" s="190" t="s">
        <v>179</v>
      </c>
      <c r="D474" s="191"/>
      <c r="E474" s="192">
        <v>0</v>
      </c>
      <c r="F474" s="193"/>
      <c r="G474" s="192">
        <v>0</v>
      </c>
      <c r="H474" s="193"/>
      <c r="I474" s="192">
        <v>0</v>
      </c>
      <c r="J474" s="193"/>
      <c r="K474" s="192">
        <v>0</v>
      </c>
      <c r="L474" s="193"/>
      <c r="M474" s="115">
        <v>0</v>
      </c>
      <c r="N474" s="54">
        <f t="shared" si="5"/>
        <v>0</v>
      </c>
      <c r="Q474" s="157"/>
      <c r="S474" s="134"/>
      <c r="T474" s="135"/>
    </row>
    <row r="475" spans="2:20" ht="28" customHeight="1" x14ac:dyDescent="0.3">
      <c r="B475" s="30" t="s">
        <v>182</v>
      </c>
      <c r="C475" s="190" t="s">
        <v>183</v>
      </c>
      <c r="D475" s="191"/>
      <c r="E475" s="192">
        <v>0</v>
      </c>
      <c r="F475" s="193"/>
      <c r="G475" s="192">
        <v>0</v>
      </c>
      <c r="H475" s="193"/>
      <c r="I475" s="192">
        <v>0</v>
      </c>
      <c r="J475" s="193"/>
      <c r="K475" s="192">
        <v>0</v>
      </c>
      <c r="L475" s="193"/>
      <c r="M475" s="115">
        <v>0</v>
      </c>
      <c r="N475" s="54">
        <f t="shared" si="5"/>
        <v>0</v>
      </c>
      <c r="Q475" s="157"/>
      <c r="S475" s="134"/>
      <c r="T475" s="135"/>
    </row>
    <row r="476" spans="2:20" ht="28" customHeight="1" x14ac:dyDescent="0.3">
      <c r="B476" s="30" t="s">
        <v>184</v>
      </c>
      <c r="C476" s="190" t="s">
        <v>183</v>
      </c>
      <c r="D476" s="191"/>
      <c r="E476" s="192">
        <v>0</v>
      </c>
      <c r="F476" s="193"/>
      <c r="G476" s="192">
        <v>0</v>
      </c>
      <c r="H476" s="193"/>
      <c r="I476" s="192">
        <v>0</v>
      </c>
      <c r="J476" s="193"/>
      <c r="K476" s="192">
        <v>0</v>
      </c>
      <c r="L476" s="193"/>
      <c r="M476" s="115">
        <v>0</v>
      </c>
      <c r="N476" s="54">
        <f t="shared" si="5"/>
        <v>0</v>
      </c>
      <c r="Q476" s="157"/>
      <c r="S476" s="134"/>
      <c r="T476" s="135"/>
    </row>
    <row r="477" spans="2:20" ht="28" customHeight="1" x14ac:dyDescent="0.3">
      <c r="B477" s="30" t="s">
        <v>185</v>
      </c>
      <c r="C477" s="190" t="s">
        <v>183</v>
      </c>
      <c r="D477" s="191"/>
      <c r="E477" s="192">
        <v>0</v>
      </c>
      <c r="F477" s="193"/>
      <c r="G477" s="192">
        <v>0</v>
      </c>
      <c r="H477" s="193"/>
      <c r="I477" s="192">
        <v>0</v>
      </c>
      <c r="J477" s="193"/>
      <c r="K477" s="192">
        <v>0</v>
      </c>
      <c r="L477" s="193"/>
      <c r="M477" s="115">
        <v>0</v>
      </c>
      <c r="N477" s="54">
        <f t="shared" si="5"/>
        <v>0</v>
      </c>
      <c r="Q477" s="157"/>
      <c r="S477" s="134"/>
      <c r="T477" s="135"/>
    </row>
    <row r="478" spans="2:20" x14ac:dyDescent="0.3">
      <c r="B478" s="59" t="s">
        <v>141</v>
      </c>
      <c r="C478" s="255"/>
      <c r="D478" s="256"/>
      <c r="E478" s="148">
        <f>SUM(E472:F477)</f>
        <v>0</v>
      </c>
      <c r="F478" s="148"/>
      <c r="G478" s="148">
        <f>SUM(G472:H477)</f>
        <v>0</v>
      </c>
      <c r="H478" s="148"/>
      <c r="I478" s="148">
        <f>SUM(I472:J477)</f>
        <v>0</v>
      </c>
      <c r="J478" s="148"/>
      <c r="K478" s="148">
        <f>SUM(K472:L477)</f>
        <v>0</v>
      </c>
      <c r="L478" s="148"/>
      <c r="M478" s="60">
        <f>SUM(M472:M477)</f>
        <v>0</v>
      </c>
      <c r="N478" s="48">
        <f>SUM(N472:N477)</f>
        <v>0</v>
      </c>
      <c r="Q478" s="158"/>
      <c r="R478" s="27" t="str">
        <f>IF(N91-N478=0,"OK","Current year doesn't match")</f>
        <v>OK</v>
      </c>
      <c r="S478" s="136"/>
      <c r="T478" s="137"/>
    </row>
    <row r="479" spans="2:20" x14ac:dyDescent="0.3">
      <c r="B479" s="10"/>
    </row>
    <row r="480" spans="2:20" x14ac:dyDescent="0.3">
      <c r="B480" s="10"/>
    </row>
    <row r="481" spans="2:20" x14ac:dyDescent="0.3">
      <c r="B481" s="147" t="s">
        <v>187</v>
      </c>
      <c r="C481" s="147"/>
      <c r="D481" s="147"/>
      <c r="E481" s="147"/>
      <c r="F481" s="147"/>
      <c r="G481" s="147"/>
      <c r="H481" s="147"/>
      <c r="I481" s="147"/>
      <c r="J481" s="147"/>
      <c r="K481" s="147"/>
      <c r="L481" s="147"/>
      <c r="M481" s="147"/>
      <c r="N481" s="147"/>
    </row>
    <row r="482" spans="2:20" x14ac:dyDescent="0.3">
      <c r="B482" s="10"/>
    </row>
    <row r="483" spans="2:20" ht="15" customHeight="1" x14ac:dyDescent="0.3">
      <c r="C483" s="153" t="s">
        <v>43</v>
      </c>
      <c r="D483" s="189"/>
      <c r="E483" s="189"/>
      <c r="F483" s="189"/>
      <c r="G483" s="189"/>
      <c r="H483" s="189"/>
      <c r="I483" s="189"/>
      <c r="J483" s="189"/>
      <c r="K483" s="189"/>
      <c r="L483" s="189"/>
      <c r="M483" s="189"/>
      <c r="N483" s="152"/>
      <c r="O483" s="3"/>
      <c r="Q483" s="260" t="s">
        <v>18</v>
      </c>
      <c r="S483" s="132" t="s">
        <v>188</v>
      </c>
      <c r="T483" s="133"/>
    </row>
    <row r="484" spans="2:20" ht="56.15" customHeight="1" x14ac:dyDescent="0.3">
      <c r="B484" s="31" t="s">
        <v>189</v>
      </c>
      <c r="C484" s="149" t="s">
        <v>190</v>
      </c>
      <c r="D484" s="149"/>
      <c r="E484" s="149" t="s">
        <v>191</v>
      </c>
      <c r="F484" s="149"/>
      <c r="G484" s="149" t="s">
        <v>278</v>
      </c>
      <c r="H484" s="149"/>
      <c r="I484" s="149" t="s">
        <v>192</v>
      </c>
      <c r="J484" s="149"/>
      <c r="K484" s="149" t="s">
        <v>193</v>
      </c>
      <c r="L484" s="149"/>
      <c r="M484" s="33" t="s">
        <v>194</v>
      </c>
      <c r="N484" s="33" t="s">
        <v>141</v>
      </c>
      <c r="Q484" s="261"/>
      <c r="S484" s="134"/>
      <c r="T484" s="135"/>
    </row>
    <row r="485" spans="2:20" ht="15" customHeight="1" x14ac:dyDescent="0.3">
      <c r="B485" s="94" t="s">
        <v>195</v>
      </c>
      <c r="C485" s="125">
        <f>C509</f>
        <v>0</v>
      </c>
      <c r="D485" s="125"/>
      <c r="E485" s="125">
        <f>E509</f>
        <v>0</v>
      </c>
      <c r="F485" s="125"/>
      <c r="G485" s="125">
        <f>G509</f>
        <v>0</v>
      </c>
      <c r="H485" s="125"/>
      <c r="I485" s="125">
        <f>I509</f>
        <v>0</v>
      </c>
      <c r="J485" s="125"/>
      <c r="K485" s="125">
        <f>K509</f>
        <v>0</v>
      </c>
      <c r="L485" s="125"/>
      <c r="M485" s="54">
        <f>M509</f>
        <v>0</v>
      </c>
      <c r="N485" s="53">
        <f>SUM(C485:M485)</f>
        <v>0</v>
      </c>
      <c r="Q485" s="261"/>
      <c r="S485" s="134"/>
      <c r="T485" s="135"/>
    </row>
    <row r="486" spans="2:20" ht="12.75" customHeight="1" x14ac:dyDescent="0.3">
      <c r="B486" s="94" t="s">
        <v>196</v>
      </c>
      <c r="C486" s="127">
        <v>0</v>
      </c>
      <c r="D486" s="127"/>
      <c r="E486" s="125"/>
      <c r="F486" s="125"/>
      <c r="G486" s="126"/>
      <c r="H486" s="126"/>
      <c r="I486" s="125"/>
      <c r="J486" s="125"/>
      <c r="K486" s="125"/>
      <c r="L486" s="125"/>
      <c r="M486" s="92"/>
      <c r="N486" s="53">
        <f>SUM(C486:M486)</f>
        <v>0</v>
      </c>
      <c r="Q486" s="261"/>
      <c r="S486" s="134"/>
      <c r="T486" s="135"/>
    </row>
    <row r="487" spans="2:20" ht="12.75" customHeight="1" x14ac:dyDescent="0.3">
      <c r="B487" s="94" t="s">
        <v>197</v>
      </c>
      <c r="C487" s="127">
        <v>0</v>
      </c>
      <c r="D487" s="127"/>
      <c r="E487" s="125"/>
      <c r="F487" s="125"/>
      <c r="G487" s="126"/>
      <c r="H487" s="126"/>
      <c r="I487" s="125"/>
      <c r="J487" s="125"/>
      <c r="K487" s="125"/>
      <c r="L487" s="125"/>
      <c r="M487" s="92"/>
      <c r="N487" s="53">
        <f>SUM(C487:M487)</f>
        <v>0</v>
      </c>
      <c r="Q487" s="261"/>
      <c r="S487" s="134"/>
      <c r="T487" s="135"/>
    </row>
    <row r="488" spans="2:20" ht="15" customHeight="1" x14ac:dyDescent="0.3">
      <c r="B488" s="94" t="s">
        <v>198</v>
      </c>
      <c r="C488" s="124"/>
      <c r="D488" s="124"/>
      <c r="E488" s="125">
        <f>$M$68</f>
        <v>0</v>
      </c>
      <c r="F488" s="125"/>
      <c r="G488" s="126"/>
      <c r="H488" s="126"/>
      <c r="I488" s="125"/>
      <c r="J488" s="125"/>
      <c r="K488" s="125"/>
      <c r="L488" s="125"/>
      <c r="M488" s="92"/>
      <c r="N488" s="53">
        <f t="shared" ref="N488:N494" si="6">SUM(D488:M488)</f>
        <v>0</v>
      </c>
      <c r="Q488" s="261"/>
      <c r="S488" s="134"/>
      <c r="T488" s="135"/>
    </row>
    <row r="489" spans="2:20" ht="27.75" customHeight="1" x14ac:dyDescent="0.3">
      <c r="B489" s="94" t="s">
        <v>199</v>
      </c>
      <c r="C489" s="124"/>
      <c r="D489" s="124"/>
      <c r="E489" s="127">
        <v>0</v>
      </c>
      <c r="F489" s="127"/>
      <c r="G489" s="126"/>
      <c r="H489" s="126"/>
      <c r="I489" s="125"/>
      <c r="J489" s="125"/>
      <c r="K489" s="125"/>
      <c r="L489" s="125"/>
      <c r="M489" s="92"/>
      <c r="N489" s="53">
        <f t="shared" si="6"/>
        <v>0</v>
      </c>
      <c r="Q489" s="261"/>
      <c r="S489" s="134"/>
      <c r="T489" s="135"/>
    </row>
    <row r="490" spans="2:20" ht="29.25" customHeight="1" x14ac:dyDescent="0.3">
      <c r="B490" s="94" t="s">
        <v>279</v>
      </c>
      <c r="C490" s="124"/>
      <c r="D490" s="124"/>
      <c r="E490" s="127">
        <v>0</v>
      </c>
      <c r="F490" s="127"/>
      <c r="G490" s="127">
        <v>0</v>
      </c>
      <c r="H490" s="127"/>
      <c r="I490" s="127">
        <v>0</v>
      </c>
      <c r="J490" s="127"/>
      <c r="K490" s="125"/>
      <c r="L490" s="125"/>
      <c r="M490" s="92"/>
      <c r="N490" s="53">
        <f t="shared" si="6"/>
        <v>0</v>
      </c>
      <c r="Q490" s="261"/>
      <c r="S490" s="134"/>
      <c r="T490" s="135"/>
    </row>
    <row r="491" spans="2:20" ht="33" customHeight="1" x14ac:dyDescent="0.3">
      <c r="B491" s="94" t="s">
        <v>280</v>
      </c>
      <c r="C491" s="124"/>
      <c r="D491" s="124"/>
      <c r="E491" s="127">
        <v>0</v>
      </c>
      <c r="F491" s="127"/>
      <c r="G491" s="127">
        <v>0</v>
      </c>
      <c r="H491" s="127"/>
      <c r="I491" s="127">
        <v>0</v>
      </c>
      <c r="J491" s="127"/>
      <c r="K491" s="125"/>
      <c r="L491" s="125"/>
      <c r="M491" s="92"/>
      <c r="N491" s="53">
        <f t="shared" si="6"/>
        <v>0</v>
      </c>
      <c r="Q491" s="261"/>
      <c r="S491" s="134"/>
      <c r="T491" s="135"/>
    </row>
    <row r="492" spans="2:20" x14ac:dyDescent="0.3">
      <c r="B492" s="94" t="s">
        <v>200</v>
      </c>
      <c r="C492" s="124"/>
      <c r="D492" s="124"/>
      <c r="E492" s="125"/>
      <c r="F492" s="125"/>
      <c r="G492" s="126"/>
      <c r="H492" s="126"/>
      <c r="I492" s="125"/>
      <c r="J492" s="125"/>
      <c r="K492" s="127">
        <f>K429</f>
        <v>0</v>
      </c>
      <c r="L492" s="127"/>
      <c r="M492" s="92"/>
      <c r="N492" s="53">
        <f t="shared" si="6"/>
        <v>0</v>
      </c>
      <c r="Q492" s="261"/>
      <c r="S492" s="134"/>
      <c r="T492" s="135"/>
    </row>
    <row r="493" spans="2:20" ht="27" customHeight="1" x14ac:dyDescent="0.3">
      <c r="B493" s="94" t="s">
        <v>201</v>
      </c>
      <c r="C493" s="124"/>
      <c r="D493" s="124"/>
      <c r="E493" s="127">
        <v>0</v>
      </c>
      <c r="F493" s="127"/>
      <c r="G493" s="125"/>
      <c r="H493" s="125"/>
      <c r="I493" s="125"/>
      <c r="J493" s="125"/>
      <c r="K493" s="127">
        <v>0</v>
      </c>
      <c r="L493" s="127"/>
      <c r="M493" s="92"/>
      <c r="N493" s="53">
        <f t="shared" si="6"/>
        <v>0</v>
      </c>
      <c r="Q493" s="261"/>
      <c r="S493" s="134"/>
      <c r="T493" s="135"/>
    </row>
    <row r="494" spans="2:20" ht="27.65" customHeight="1" x14ac:dyDescent="0.3">
      <c r="B494" s="94" t="s">
        <v>202</v>
      </c>
      <c r="C494" s="124"/>
      <c r="D494" s="124"/>
      <c r="E494" s="127">
        <v>0</v>
      </c>
      <c r="F494" s="127"/>
      <c r="G494" s="126"/>
      <c r="H494" s="126"/>
      <c r="I494" s="125"/>
      <c r="J494" s="125"/>
      <c r="K494" s="125"/>
      <c r="L494" s="125"/>
      <c r="M494" s="105">
        <v>0</v>
      </c>
      <c r="N494" s="53">
        <f t="shared" si="6"/>
        <v>0</v>
      </c>
      <c r="Q494" s="261"/>
      <c r="S494" s="134"/>
      <c r="T494" s="135"/>
    </row>
    <row r="495" spans="2:20" ht="15" customHeight="1" x14ac:dyDescent="0.3">
      <c r="B495" s="93" t="s">
        <v>203</v>
      </c>
      <c r="C495" s="148">
        <f>SUM(C485:D494)</f>
        <v>0</v>
      </c>
      <c r="D495" s="148"/>
      <c r="E495" s="125">
        <f>SUM(E485:E494)</f>
        <v>0</v>
      </c>
      <c r="F495" s="125"/>
      <c r="G495" s="125">
        <f>SUM(G485:G494)</f>
        <v>0</v>
      </c>
      <c r="H495" s="125"/>
      <c r="I495" s="125">
        <f>SUM(I485:I494)</f>
        <v>0</v>
      </c>
      <c r="J495" s="125"/>
      <c r="K495" s="125">
        <f>SUM(K485:K494)</f>
        <v>0</v>
      </c>
      <c r="L495" s="125"/>
      <c r="M495" s="54">
        <f>SUM(M485:M494)</f>
        <v>0</v>
      </c>
      <c r="N495" s="48">
        <f>SUM(C495:M495)</f>
        <v>0</v>
      </c>
      <c r="Q495" s="261"/>
      <c r="R495" s="27" t="str">
        <f>IF(M111-M120=0,"OK","Current year net assets doesn't equal accumulated funds")</f>
        <v>OK</v>
      </c>
      <c r="S495" s="134"/>
      <c r="T495" s="135"/>
    </row>
    <row r="496" spans="2:20" x14ac:dyDescent="0.3">
      <c r="B496" s="10"/>
      <c r="Q496" s="261"/>
      <c r="S496" s="134"/>
      <c r="T496" s="135"/>
    </row>
    <row r="497" spans="2:20" x14ac:dyDescent="0.3">
      <c r="C497" s="153" t="s">
        <v>44</v>
      </c>
      <c r="D497" s="189"/>
      <c r="E497" s="189"/>
      <c r="F497" s="189"/>
      <c r="G497" s="189"/>
      <c r="H497" s="189"/>
      <c r="I497" s="189"/>
      <c r="J497" s="189"/>
      <c r="K497" s="189"/>
      <c r="L497" s="189"/>
      <c r="M497" s="189"/>
      <c r="N497" s="152"/>
      <c r="Q497" s="261"/>
      <c r="S497" s="134"/>
      <c r="T497" s="135"/>
    </row>
    <row r="498" spans="2:20" ht="39.65" customHeight="1" x14ac:dyDescent="0.3">
      <c r="B498" s="31" t="s">
        <v>189</v>
      </c>
      <c r="C498" s="149" t="s">
        <v>190</v>
      </c>
      <c r="D498" s="149"/>
      <c r="E498" s="149" t="s">
        <v>191</v>
      </c>
      <c r="F498" s="149"/>
      <c r="G498" s="149" t="s">
        <v>278</v>
      </c>
      <c r="H498" s="149"/>
      <c r="I498" s="149" t="s">
        <v>192</v>
      </c>
      <c r="J498" s="149"/>
      <c r="K498" s="149" t="s">
        <v>193</v>
      </c>
      <c r="L498" s="149"/>
      <c r="M498" s="33" t="s">
        <v>194</v>
      </c>
      <c r="N498" s="33" t="s">
        <v>141</v>
      </c>
      <c r="Q498" s="261"/>
      <c r="S498" s="134"/>
      <c r="T498" s="135"/>
    </row>
    <row r="499" spans="2:20" x14ac:dyDescent="0.3">
      <c r="B499" s="94" t="s">
        <v>195</v>
      </c>
      <c r="C499" s="127">
        <v>0</v>
      </c>
      <c r="D499" s="127"/>
      <c r="E499" s="127">
        <v>0</v>
      </c>
      <c r="F499" s="127"/>
      <c r="G499" s="127">
        <v>0</v>
      </c>
      <c r="H499" s="127"/>
      <c r="I499" s="127">
        <v>0</v>
      </c>
      <c r="J499" s="127"/>
      <c r="K499" s="127">
        <v>0</v>
      </c>
      <c r="L499" s="127"/>
      <c r="M499" s="114">
        <v>0</v>
      </c>
      <c r="N499" s="53">
        <f>SUM(C499:M499)</f>
        <v>0</v>
      </c>
      <c r="Q499" s="261"/>
      <c r="S499" s="134"/>
      <c r="T499" s="135"/>
    </row>
    <row r="500" spans="2:20" ht="12.65" customHeight="1" x14ac:dyDescent="0.3">
      <c r="B500" s="94" t="s">
        <v>196</v>
      </c>
      <c r="C500" s="127">
        <v>0</v>
      </c>
      <c r="D500" s="127"/>
      <c r="E500" s="125"/>
      <c r="F500" s="125"/>
      <c r="G500" s="126"/>
      <c r="H500" s="126"/>
      <c r="I500" s="125"/>
      <c r="J500" s="125"/>
      <c r="K500" s="125"/>
      <c r="L500" s="125"/>
      <c r="M500" s="92"/>
      <c r="N500" s="53">
        <f>SUM(C500:M500)</f>
        <v>0</v>
      </c>
      <c r="Q500" s="261"/>
      <c r="S500" s="134"/>
      <c r="T500" s="135"/>
    </row>
    <row r="501" spans="2:20" ht="12.75" customHeight="1" x14ac:dyDescent="0.3">
      <c r="B501" s="94" t="s">
        <v>197</v>
      </c>
      <c r="C501" s="127">
        <v>0</v>
      </c>
      <c r="D501" s="127"/>
      <c r="E501" s="125"/>
      <c r="F501" s="125"/>
      <c r="G501" s="126"/>
      <c r="H501" s="126"/>
      <c r="I501" s="125"/>
      <c r="J501" s="125"/>
      <c r="K501" s="125"/>
      <c r="L501" s="125"/>
      <c r="M501" s="92"/>
      <c r="N501" s="53">
        <f>SUM(C501:M501)</f>
        <v>0</v>
      </c>
      <c r="Q501" s="261"/>
      <c r="S501" s="134"/>
      <c r="T501" s="135"/>
    </row>
    <row r="502" spans="2:20" x14ac:dyDescent="0.3">
      <c r="B502" s="94" t="s">
        <v>198</v>
      </c>
      <c r="C502" s="124"/>
      <c r="D502" s="124"/>
      <c r="E502" s="125">
        <f>N68</f>
        <v>0</v>
      </c>
      <c r="F502" s="125"/>
      <c r="G502" s="126"/>
      <c r="H502" s="126"/>
      <c r="I502" s="125"/>
      <c r="J502" s="125"/>
      <c r="K502" s="125"/>
      <c r="L502" s="125"/>
      <c r="M502" s="92"/>
      <c r="N502" s="53">
        <f t="shared" ref="N502:N508" si="7">SUM(D502:M502)</f>
        <v>0</v>
      </c>
      <c r="Q502" s="261"/>
      <c r="S502" s="134"/>
      <c r="T502" s="135"/>
    </row>
    <row r="503" spans="2:20" ht="27" customHeight="1" x14ac:dyDescent="0.3">
      <c r="B503" s="94" t="s">
        <v>199</v>
      </c>
      <c r="C503" s="124"/>
      <c r="D503" s="124"/>
      <c r="E503" s="127">
        <v>0</v>
      </c>
      <c r="F503" s="127"/>
      <c r="G503" s="126"/>
      <c r="H503" s="126"/>
      <c r="I503" s="125"/>
      <c r="J503" s="125"/>
      <c r="K503" s="125"/>
      <c r="L503" s="125"/>
      <c r="M503" s="92"/>
      <c r="N503" s="53">
        <f t="shared" si="7"/>
        <v>0</v>
      </c>
      <c r="Q503" s="261"/>
      <c r="S503" s="134"/>
      <c r="T503" s="135"/>
    </row>
    <row r="504" spans="2:20" ht="27" customHeight="1" x14ac:dyDescent="0.3">
      <c r="B504" s="94" t="s">
        <v>279</v>
      </c>
      <c r="C504" s="124"/>
      <c r="D504" s="124"/>
      <c r="E504" s="127">
        <v>0</v>
      </c>
      <c r="F504" s="127">
        <f>-I504</f>
        <v>0</v>
      </c>
      <c r="G504" s="127">
        <v>0</v>
      </c>
      <c r="H504" s="127"/>
      <c r="I504" s="127">
        <v>0</v>
      </c>
      <c r="J504" s="127"/>
      <c r="K504" s="125"/>
      <c r="L504" s="125"/>
      <c r="M504" s="92"/>
      <c r="N504" s="53">
        <f t="shared" si="7"/>
        <v>0</v>
      </c>
      <c r="Q504" s="261"/>
      <c r="S504" s="134"/>
      <c r="T504" s="135"/>
    </row>
    <row r="505" spans="2:20" ht="30" customHeight="1" x14ac:dyDescent="0.3">
      <c r="B505" s="94" t="s">
        <v>280</v>
      </c>
      <c r="C505" s="124"/>
      <c r="D505" s="124"/>
      <c r="E505" s="127">
        <v>0</v>
      </c>
      <c r="F505" s="127">
        <f>-I505</f>
        <v>0</v>
      </c>
      <c r="G505" s="127">
        <v>0</v>
      </c>
      <c r="H505" s="127"/>
      <c r="I505" s="127">
        <v>0</v>
      </c>
      <c r="J505" s="127"/>
      <c r="K505" s="125"/>
      <c r="L505" s="125"/>
      <c r="M505" s="92"/>
      <c r="N505" s="53">
        <f t="shared" si="7"/>
        <v>0</v>
      </c>
      <c r="Q505" s="261"/>
      <c r="S505" s="134"/>
      <c r="T505" s="135"/>
    </row>
    <row r="506" spans="2:20" x14ac:dyDescent="0.3">
      <c r="B506" s="94" t="s">
        <v>200</v>
      </c>
      <c r="C506" s="124"/>
      <c r="D506" s="124"/>
      <c r="E506" s="125"/>
      <c r="F506" s="125"/>
      <c r="G506" s="126"/>
      <c r="H506" s="126"/>
      <c r="I506" s="125"/>
      <c r="J506" s="125"/>
      <c r="K506" s="127">
        <f>K443</f>
        <v>0</v>
      </c>
      <c r="L506" s="127"/>
      <c r="M506" s="92"/>
      <c r="N506" s="53">
        <f t="shared" si="7"/>
        <v>0</v>
      </c>
      <c r="Q506" s="261"/>
      <c r="S506" s="134"/>
      <c r="T506" s="135"/>
    </row>
    <row r="507" spans="2:20" ht="29.15" customHeight="1" x14ac:dyDescent="0.3">
      <c r="B507" s="94" t="s">
        <v>201</v>
      </c>
      <c r="C507" s="124"/>
      <c r="D507" s="124"/>
      <c r="E507" s="127">
        <v>0</v>
      </c>
      <c r="F507" s="127">
        <f>-K507</f>
        <v>0</v>
      </c>
      <c r="G507" s="125"/>
      <c r="H507" s="125"/>
      <c r="I507" s="125"/>
      <c r="J507" s="125"/>
      <c r="K507" s="127">
        <v>0</v>
      </c>
      <c r="L507" s="127"/>
      <c r="M507" s="92"/>
      <c r="N507" s="53">
        <f t="shared" si="7"/>
        <v>0</v>
      </c>
      <c r="Q507" s="261"/>
      <c r="S507" s="134"/>
      <c r="T507" s="135"/>
    </row>
    <row r="508" spans="2:20" ht="26.15" customHeight="1" x14ac:dyDescent="0.3">
      <c r="B508" s="94" t="s">
        <v>202</v>
      </c>
      <c r="C508" s="124"/>
      <c r="D508" s="124"/>
      <c r="E508" s="127">
        <v>0</v>
      </c>
      <c r="F508" s="127"/>
      <c r="G508" s="126"/>
      <c r="H508" s="126"/>
      <c r="I508" s="125"/>
      <c r="J508" s="125"/>
      <c r="K508" s="125"/>
      <c r="L508" s="125"/>
      <c r="M508" s="105">
        <v>0</v>
      </c>
      <c r="N508" s="53">
        <f t="shared" si="7"/>
        <v>0</v>
      </c>
      <c r="Q508" s="261"/>
      <c r="S508" s="134"/>
      <c r="T508" s="135"/>
    </row>
    <row r="509" spans="2:20" x14ac:dyDescent="0.3">
      <c r="B509" s="93" t="s">
        <v>203</v>
      </c>
      <c r="C509" s="148">
        <f>SUM(C499:D508)</f>
        <v>0</v>
      </c>
      <c r="D509" s="148"/>
      <c r="E509" s="125">
        <f>SUM(E499:E508)</f>
        <v>0</v>
      </c>
      <c r="F509" s="125"/>
      <c r="G509" s="125">
        <f>SUM(G499:G508)</f>
        <v>0</v>
      </c>
      <c r="H509" s="125"/>
      <c r="I509" s="125">
        <f>SUM(I499:I508)</f>
        <v>0</v>
      </c>
      <c r="J509" s="125"/>
      <c r="K509" s="125">
        <f>SUM(K499:K508)</f>
        <v>0</v>
      </c>
      <c r="L509" s="125"/>
      <c r="M509" s="54">
        <f>SUM(M499:M508)</f>
        <v>0</v>
      </c>
      <c r="N509" s="48">
        <f>SUM(C509:M509)</f>
        <v>0</v>
      </c>
      <c r="Q509" s="262"/>
      <c r="R509" s="27" t="str">
        <f>IF(N111-N120=0,"OK","Last year net assets doesn't equal accumulated funds")</f>
        <v>OK</v>
      </c>
      <c r="S509" s="136"/>
      <c r="T509" s="137"/>
    </row>
    <row r="510" spans="2:20" x14ac:dyDescent="0.3">
      <c r="B510" s="10"/>
    </row>
    <row r="511" spans="2:20" x14ac:dyDescent="0.3">
      <c r="B511" s="28" t="s">
        <v>281</v>
      </c>
    </row>
    <row r="512" spans="2:20" ht="12.75" customHeight="1" x14ac:dyDescent="0.3">
      <c r="M512" s="32" t="s">
        <v>43</v>
      </c>
      <c r="N512" s="32" t="s">
        <v>44</v>
      </c>
    </row>
    <row r="513" spans="2:20" x14ac:dyDescent="0.3">
      <c r="B513" s="160" t="s">
        <v>65</v>
      </c>
      <c r="C513" s="160"/>
      <c r="D513" s="161" t="s">
        <v>204</v>
      </c>
      <c r="E513" s="161"/>
      <c r="F513" s="161"/>
      <c r="G513" s="161"/>
      <c r="H513" s="161"/>
      <c r="I513" s="161"/>
      <c r="J513" s="161"/>
      <c r="K513" s="161"/>
      <c r="L513" s="161"/>
      <c r="M513" s="32" t="s">
        <v>55</v>
      </c>
      <c r="N513" s="32" t="s">
        <v>55</v>
      </c>
      <c r="Q513" s="156" t="s">
        <v>132</v>
      </c>
      <c r="S513" s="132" t="s">
        <v>284</v>
      </c>
      <c r="T513" s="133"/>
    </row>
    <row r="514" spans="2:20" x14ac:dyDescent="0.3">
      <c r="B514" s="159"/>
      <c r="C514" s="159"/>
      <c r="D514" s="166"/>
      <c r="E514" s="166"/>
      <c r="F514" s="166"/>
      <c r="G514" s="166"/>
      <c r="H514" s="166"/>
      <c r="I514" s="166"/>
      <c r="J514" s="166"/>
      <c r="K514" s="166"/>
      <c r="L514" s="166"/>
      <c r="M514" s="104"/>
      <c r="N514" s="104"/>
      <c r="Q514" s="157"/>
      <c r="S514" s="134"/>
      <c r="T514" s="135"/>
    </row>
    <row r="515" spans="2:20" x14ac:dyDescent="0.3">
      <c r="B515" s="159"/>
      <c r="C515" s="159"/>
      <c r="D515" s="166"/>
      <c r="E515" s="166"/>
      <c r="F515" s="166"/>
      <c r="G515" s="166"/>
      <c r="H515" s="166"/>
      <c r="I515" s="166"/>
      <c r="J515" s="166"/>
      <c r="K515" s="166"/>
      <c r="L515" s="166"/>
      <c r="M515" s="104"/>
      <c r="N515" s="104"/>
      <c r="Q515" s="157"/>
      <c r="S515" s="134"/>
      <c r="T515" s="135"/>
    </row>
    <row r="516" spans="2:20" x14ac:dyDescent="0.3">
      <c r="B516" s="159"/>
      <c r="C516" s="159"/>
      <c r="D516" s="166"/>
      <c r="E516" s="166"/>
      <c r="F516" s="166"/>
      <c r="G516" s="166"/>
      <c r="H516" s="166"/>
      <c r="I516" s="166"/>
      <c r="J516" s="166"/>
      <c r="K516" s="166"/>
      <c r="L516" s="166"/>
      <c r="M516" s="104"/>
      <c r="N516" s="104"/>
      <c r="Q516" s="157"/>
      <c r="S516" s="134"/>
      <c r="T516" s="135"/>
    </row>
    <row r="517" spans="2:20" x14ac:dyDescent="0.3">
      <c r="B517" s="159"/>
      <c r="C517" s="159"/>
      <c r="D517" s="166"/>
      <c r="E517" s="166"/>
      <c r="F517" s="166"/>
      <c r="G517" s="166"/>
      <c r="H517" s="166"/>
      <c r="I517" s="166"/>
      <c r="J517" s="166"/>
      <c r="K517" s="166"/>
      <c r="L517" s="166"/>
      <c r="M517" s="104"/>
      <c r="N517" s="104"/>
      <c r="Q517" s="157"/>
      <c r="S517" s="134"/>
      <c r="T517" s="135"/>
    </row>
    <row r="518" spans="2:20" x14ac:dyDescent="0.3">
      <c r="B518" s="159"/>
      <c r="C518" s="159"/>
      <c r="D518" s="166"/>
      <c r="E518" s="166"/>
      <c r="F518" s="166"/>
      <c r="G518" s="166"/>
      <c r="H518" s="166"/>
      <c r="I518" s="166"/>
      <c r="J518" s="166"/>
      <c r="K518" s="166"/>
      <c r="L518" s="166"/>
      <c r="M518" s="104"/>
      <c r="N518" s="104"/>
      <c r="Q518" s="157"/>
      <c r="S518" s="134"/>
      <c r="T518" s="135"/>
    </row>
    <row r="519" spans="2:20" x14ac:dyDescent="0.3">
      <c r="C519" s="28"/>
      <c r="D519" s="257" t="s">
        <v>141</v>
      </c>
      <c r="E519" s="258"/>
      <c r="F519" s="258"/>
      <c r="G519" s="258"/>
      <c r="H519" s="258"/>
      <c r="I519" s="258"/>
      <c r="J519" s="258"/>
      <c r="K519" s="258"/>
      <c r="L519" s="259"/>
      <c r="M519" s="48">
        <f>SUM(M513:M518)</f>
        <v>0</v>
      </c>
      <c r="N519" s="48">
        <f>SUM(N513:N518)</f>
        <v>0</v>
      </c>
      <c r="Q519" s="158"/>
      <c r="R519" s="27" t="str">
        <f>IF(M519-I495=0,IF(N519-H509=0,"OK","Breakdown of last year does not equal above"),"Breakdown current year does not equal above")</f>
        <v>OK</v>
      </c>
      <c r="S519" s="136"/>
      <c r="T519" s="137"/>
    </row>
    <row r="520" spans="2:20" x14ac:dyDescent="0.3">
      <c r="B520" s="10"/>
    </row>
    <row r="521" spans="2:20" x14ac:dyDescent="0.3">
      <c r="B521" s="10"/>
    </row>
    <row r="522" spans="2:20" x14ac:dyDescent="0.3">
      <c r="B522" s="10"/>
    </row>
    <row r="523" spans="2:20" x14ac:dyDescent="0.3">
      <c r="B523" s="147" t="s">
        <v>205</v>
      </c>
      <c r="C523" s="147"/>
      <c r="D523" s="147"/>
      <c r="E523" s="147"/>
      <c r="F523" s="147"/>
      <c r="G523" s="147"/>
      <c r="H523" s="147"/>
      <c r="I523" s="147"/>
      <c r="J523" s="147"/>
      <c r="K523" s="147"/>
      <c r="L523" s="147"/>
      <c r="M523" s="147"/>
      <c r="N523" s="147"/>
    </row>
    <row r="524" spans="2:20" x14ac:dyDescent="0.3">
      <c r="B524" s="10"/>
    </row>
    <row r="525" spans="2:20" x14ac:dyDescent="0.3">
      <c r="B525" s="10"/>
      <c r="M525" s="32" t="s">
        <v>43</v>
      </c>
      <c r="N525" s="32" t="s">
        <v>44</v>
      </c>
      <c r="Q525" s="260" t="s">
        <v>18</v>
      </c>
      <c r="S525" s="132" t="s">
        <v>306</v>
      </c>
      <c r="T525" s="133"/>
    </row>
    <row r="526" spans="2:20" x14ac:dyDescent="0.3">
      <c r="B526" s="160" t="s">
        <v>206</v>
      </c>
      <c r="C526" s="160"/>
      <c r="D526" s="161" t="s">
        <v>207</v>
      </c>
      <c r="E526" s="161"/>
      <c r="F526" s="161"/>
      <c r="G526" s="161"/>
      <c r="H526" s="161"/>
      <c r="I526" s="161"/>
      <c r="J526" s="161"/>
      <c r="K526" s="161"/>
      <c r="L526" s="186"/>
      <c r="M526" s="32" t="s">
        <v>55</v>
      </c>
      <c r="N526" s="32" t="s">
        <v>55</v>
      </c>
      <c r="Q526" s="261"/>
      <c r="S526" s="134"/>
      <c r="T526" s="135"/>
    </row>
    <row r="527" spans="2:20" x14ac:dyDescent="0.3">
      <c r="B527" s="145" t="s">
        <v>208</v>
      </c>
      <c r="C527" s="145"/>
      <c r="D527" s="143"/>
      <c r="E527" s="143"/>
      <c r="F527" s="143"/>
      <c r="G527" s="143"/>
      <c r="H527" s="143"/>
      <c r="I527" s="143"/>
      <c r="J527" s="143"/>
      <c r="K527" s="143"/>
      <c r="L527" s="143"/>
      <c r="M527" s="104"/>
      <c r="N527" s="104"/>
      <c r="Q527" s="261"/>
      <c r="S527" s="134"/>
      <c r="T527" s="135"/>
    </row>
    <row r="528" spans="2:20" x14ac:dyDescent="0.3">
      <c r="B528" s="145"/>
      <c r="C528" s="145"/>
      <c r="D528" s="143"/>
      <c r="E528" s="143"/>
      <c r="F528" s="143"/>
      <c r="G528" s="143"/>
      <c r="H528" s="143"/>
      <c r="I528" s="143"/>
      <c r="J528" s="143"/>
      <c r="K528" s="143"/>
      <c r="L528" s="143"/>
      <c r="M528" s="104"/>
      <c r="N528" s="104"/>
      <c r="Q528" s="261"/>
      <c r="S528" s="134"/>
      <c r="T528" s="135"/>
    </row>
    <row r="529" spans="2:20" x14ac:dyDescent="0.3">
      <c r="B529" s="145"/>
      <c r="C529" s="145"/>
      <c r="D529" s="143"/>
      <c r="E529" s="143"/>
      <c r="F529" s="143"/>
      <c r="G529" s="143"/>
      <c r="H529" s="143"/>
      <c r="I529" s="143"/>
      <c r="J529" s="143"/>
      <c r="K529" s="143"/>
      <c r="L529" s="143"/>
      <c r="M529" s="104"/>
      <c r="N529" s="104"/>
      <c r="Q529" s="261"/>
      <c r="S529" s="134"/>
      <c r="T529" s="135"/>
    </row>
    <row r="530" spans="2:20" x14ac:dyDescent="0.3">
      <c r="B530" s="145" t="s">
        <v>209</v>
      </c>
      <c r="C530" s="145"/>
      <c r="D530" s="143"/>
      <c r="E530" s="143"/>
      <c r="F530" s="143"/>
      <c r="G530" s="143"/>
      <c r="H530" s="143"/>
      <c r="I530" s="143"/>
      <c r="J530" s="143"/>
      <c r="K530" s="143"/>
      <c r="L530" s="143"/>
      <c r="M530" s="104"/>
      <c r="N530" s="104"/>
      <c r="Q530" s="261"/>
      <c r="S530" s="134"/>
      <c r="T530" s="135"/>
    </row>
    <row r="531" spans="2:20" x14ac:dyDescent="0.3">
      <c r="B531" s="145"/>
      <c r="C531" s="145"/>
      <c r="D531" s="143"/>
      <c r="E531" s="143"/>
      <c r="F531" s="143"/>
      <c r="G531" s="143"/>
      <c r="H531" s="143"/>
      <c r="I531" s="143"/>
      <c r="J531" s="143"/>
      <c r="K531" s="143"/>
      <c r="L531" s="143"/>
      <c r="M531" s="104"/>
      <c r="N531" s="104"/>
      <c r="Q531" s="261"/>
      <c r="S531" s="134"/>
      <c r="T531" s="135"/>
    </row>
    <row r="532" spans="2:20" x14ac:dyDescent="0.3">
      <c r="B532" s="145"/>
      <c r="C532" s="145"/>
      <c r="D532" s="143"/>
      <c r="E532" s="143"/>
      <c r="F532" s="143"/>
      <c r="G532" s="143"/>
      <c r="H532" s="143"/>
      <c r="I532" s="143"/>
      <c r="J532" s="143"/>
      <c r="K532" s="143"/>
      <c r="L532" s="143"/>
      <c r="M532" s="104"/>
      <c r="N532" s="104"/>
      <c r="Q532" s="261"/>
      <c r="S532" s="134"/>
      <c r="T532" s="135"/>
    </row>
    <row r="533" spans="2:20" x14ac:dyDescent="0.3">
      <c r="B533" s="145" t="s">
        <v>210</v>
      </c>
      <c r="C533" s="145"/>
      <c r="D533" s="143"/>
      <c r="E533" s="143"/>
      <c r="F533" s="143"/>
      <c r="G533" s="143"/>
      <c r="H533" s="143"/>
      <c r="I533" s="143"/>
      <c r="J533" s="143"/>
      <c r="K533" s="143"/>
      <c r="L533" s="143"/>
      <c r="M533" s="104"/>
      <c r="N533" s="104"/>
      <c r="Q533" s="261"/>
      <c r="S533" s="134"/>
      <c r="T533" s="135"/>
    </row>
    <row r="534" spans="2:20" x14ac:dyDescent="0.3">
      <c r="B534" s="145"/>
      <c r="C534" s="145"/>
      <c r="D534" s="143"/>
      <c r="E534" s="143"/>
      <c r="F534" s="143"/>
      <c r="G534" s="143"/>
      <c r="H534" s="143"/>
      <c r="I534" s="143"/>
      <c r="J534" s="143"/>
      <c r="K534" s="143"/>
      <c r="L534" s="143"/>
      <c r="M534" s="104"/>
      <c r="N534" s="104"/>
      <c r="Q534" s="261"/>
      <c r="S534" s="134"/>
      <c r="T534" s="135"/>
    </row>
    <row r="535" spans="2:20" x14ac:dyDescent="0.3">
      <c r="B535" s="145"/>
      <c r="C535" s="145"/>
      <c r="D535" s="143"/>
      <c r="E535" s="143"/>
      <c r="F535" s="143"/>
      <c r="G535" s="143"/>
      <c r="H535" s="143"/>
      <c r="I535" s="143"/>
      <c r="J535" s="143"/>
      <c r="K535" s="143"/>
      <c r="L535" s="143"/>
      <c r="M535" s="104"/>
      <c r="N535" s="104"/>
      <c r="Q535" s="261"/>
      <c r="S535" s="134"/>
      <c r="T535" s="135"/>
    </row>
    <row r="536" spans="2:20" x14ac:dyDescent="0.3">
      <c r="B536" s="10"/>
      <c r="Q536" s="261"/>
      <c r="S536" s="134"/>
      <c r="T536" s="135"/>
    </row>
    <row r="537" spans="2:20" s="37" customFormat="1" x14ac:dyDescent="0.3">
      <c r="B537" s="144" t="s">
        <v>211</v>
      </c>
      <c r="C537" s="144"/>
      <c r="D537" s="144"/>
      <c r="E537" s="144"/>
      <c r="F537" s="144"/>
      <c r="G537" s="144"/>
      <c r="H537" s="144"/>
      <c r="I537" s="144"/>
      <c r="J537" s="144"/>
      <c r="K537" s="144"/>
      <c r="L537" s="144"/>
      <c r="M537" s="144"/>
      <c r="N537" s="144"/>
      <c r="P537" s="77"/>
      <c r="Q537" s="261"/>
      <c r="S537" s="134"/>
      <c r="T537" s="135"/>
    </row>
    <row r="538" spans="2:20" x14ac:dyDescent="0.3">
      <c r="B538" s="10"/>
      <c r="Q538" s="261"/>
      <c r="S538" s="134"/>
      <c r="T538" s="135"/>
    </row>
    <row r="539" spans="2:20" x14ac:dyDescent="0.3">
      <c r="B539" s="28" t="s">
        <v>212</v>
      </c>
      <c r="Q539" s="261"/>
      <c r="S539" s="134"/>
      <c r="T539" s="135"/>
    </row>
    <row r="540" spans="2:20" ht="13" customHeight="1" x14ac:dyDescent="0.3">
      <c r="B540" s="178" t="s">
        <v>213</v>
      </c>
      <c r="C540" s="178"/>
      <c r="D540" s="178"/>
      <c r="E540" s="178"/>
      <c r="F540" s="178"/>
      <c r="G540" s="178"/>
      <c r="H540" s="178"/>
      <c r="I540" s="178"/>
      <c r="J540" s="178"/>
      <c r="K540" s="178"/>
      <c r="L540" s="178"/>
      <c r="M540" s="178"/>
      <c r="N540" s="178"/>
      <c r="Q540" s="262"/>
      <c r="S540" s="136"/>
      <c r="T540" s="137"/>
    </row>
    <row r="541" spans="2:20" x14ac:dyDescent="0.3">
      <c r="B541" s="10"/>
    </row>
    <row r="542" spans="2:20" x14ac:dyDescent="0.3">
      <c r="B542" s="10"/>
    </row>
    <row r="543" spans="2:20" ht="13" customHeight="1" x14ac:dyDescent="0.3">
      <c r="B543" s="10"/>
      <c r="M543" s="32" t="s">
        <v>43</v>
      </c>
      <c r="N543" s="32" t="s">
        <v>44</v>
      </c>
      <c r="Q543" s="260" t="s">
        <v>18</v>
      </c>
      <c r="S543" s="132" t="s">
        <v>307</v>
      </c>
      <c r="T543" s="133"/>
    </row>
    <row r="544" spans="2:20" x14ac:dyDescent="0.3">
      <c r="B544" s="160" t="s">
        <v>214</v>
      </c>
      <c r="C544" s="160"/>
      <c r="D544" s="161" t="s">
        <v>215</v>
      </c>
      <c r="E544" s="161"/>
      <c r="F544" s="161"/>
      <c r="G544" s="161"/>
      <c r="H544" s="161"/>
      <c r="I544" s="161"/>
      <c r="J544" s="161"/>
      <c r="K544" s="161"/>
      <c r="L544" s="161"/>
      <c r="M544" s="32" t="s">
        <v>55</v>
      </c>
      <c r="N544" s="32" t="s">
        <v>55</v>
      </c>
      <c r="Q544" s="261"/>
      <c r="S544" s="134"/>
      <c r="T544" s="135"/>
    </row>
    <row r="545" spans="2:20" x14ac:dyDescent="0.3">
      <c r="B545" s="179" t="s">
        <v>216</v>
      </c>
      <c r="C545" s="180"/>
      <c r="D545" s="143"/>
      <c r="E545" s="143"/>
      <c r="F545" s="143"/>
      <c r="G545" s="143"/>
      <c r="H545" s="143"/>
      <c r="I545" s="143"/>
      <c r="J545" s="143"/>
      <c r="K545" s="143"/>
      <c r="L545" s="143"/>
      <c r="M545" s="104"/>
      <c r="N545" s="104"/>
      <c r="Q545" s="261"/>
      <c r="S545" s="134"/>
      <c r="T545" s="135"/>
    </row>
    <row r="546" spans="2:20" x14ac:dyDescent="0.3">
      <c r="B546" s="181"/>
      <c r="C546" s="182"/>
      <c r="D546" s="143"/>
      <c r="E546" s="143"/>
      <c r="F546" s="143"/>
      <c r="G546" s="143"/>
      <c r="H546" s="143"/>
      <c r="I546" s="143"/>
      <c r="J546" s="143"/>
      <c r="K546" s="143"/>
      <c r="L546" s="143"/>
      <c r="M546" s="104"/>
      <c r="N546" s="104"/>
      <c r="Q546" s="261"/>
      <c r="S546" s="134"/>
      <c r="T546" s="135"/>
    </row>
    <row r="547" spans="2:20" x14ac:dyDescent="0.3">
      <c r="B547" s="183"/>
      <c r="C547" s="184"/>
      <c r="D547" s="143"/>
      <c r="E547" s="143"/>
      <c r="F547" s="143"/>
      <c r="G547" s="143"/>
      <c r="H547" s="143"/>
      <c r="I547" s="143"/>
      <c r="J547" s="143"/>
      <c r="K547" s="143"/>
      <c r="L547" s="143"/>
      <c r="M547" s="104"/>
      <c r="N547" s="104"/>
      <c r="Q547" s="261"/>
      <c r="S547" s="134"/>
      <c r="T547" s="135"/>
    </row>
    <row r="548" spans="2:20" x14ac:dyDescent="0.3">
      <c r="B548" s="145" t="s">
        <v>217</v>
      </c>
      <c r="C548" s="145"/>
      <c r="D548" s="143"/>
      <c r="E548" s="143"/>
      <c r="F548" s="143"/>
      <c r="G548" s="143"/>
      <c r="H548" s="143"/>
      <c r="I548" s="143"/>
      <c r="J548" s="143"/>
      <c r="K548" s="143"/>
      <c r="L548" s="143"/>
      <c r="M548" s="104"/>
      <c r="N548" s="104"/>
      <c r="Q548" s="261"/>
      <c r="S548" s="134"/>
      <c r="T548" s="135"/>
    </row>
    <row r="549" spans="2:20" x14ac:dyDescent="0.3">
      <c r="B549" s="145"/>
      <c r="C549" s="145"/>
      <c r="D549" s="143"/>
      <c r="E549" s="143"/>
      <c r="F549" s="143"/>
      <c r="G549" s="143"/>
      <c r="H549" s="143"/>
      <c r="I549" s="143"/>
      <c r="J549" s="143"/>
      <c r="K549" s="143"/>
      <c r="L549" s="143"/>
      <c r="M549" s="104"/>
      <c r="N549" s="104"/>
      <c r="Q549" s="261"/>
      <c r="S549" s="134"/>
      <c r="T549" s="135"/>
    </row>
    <row r="550" spans="2:20" x14ac:dyDescent="0.3">
      <c r="B550" s="145"/>
      <c r="C550" s="145"/>
      <c r="D550" s="143"/>
      <c r="E550" s="143"/>
      <c r="F550" s="143"/>
      <c r="G550" s="143"/>
      <c r="H550" s="143"/>
      <c r="I550" s="143"/>
      <c r="J550" s="143"/>
      <c r="K550" s="143"/>
      <c r="L550" s="143"/>
      <c r="M550" s="104"/>
      <c r="N550" s="104"/>
      <c r="Q550" s="261"/>
      <c r="S550" s="134"/>
      <c r="T550" s="135"/>
    </row>
    <row r="551" spans="2:20" x14ac:dyDescent="0.3">
      <c r="B551" s="10"/>
      <c r="Q551" s="261"/>
      <c r="S551" s="134"/>
      <c r="T551" s="135"/>
    </row>
    <row r="552" spans="2:20" s="37" customFormat="1" x14ac:dyDescent="0.3">
      <c r="B552" s="144" t="s">
        <v>211</v>
      </c>
      <c r="C552" s="144"/>
      <c r="D552" s="144"/>
      <c r="E552" s="144"/>
      <c r="F552" s="144"/>
      <c r="G552" s="144"/>
      <c r="H552" s="144"/>
      <c r="I552" s="144"/>
      <c r="J552" s="144"/>
      <c r="K552" s="144"/>
      <c r="L552" s="144"/>
      <c r="M552" s="144"/>
      <c r="N552" s="144"/>
      <c r="P552" s="77"/>
      <c r="Q552" s="261"/>
      <c r="S552" s="134"/>
      <c r="T552" s="135"/>
    </row>
    <row r="553" spans="2:20" x14ac:dyDescent="0.3">
      <c r="B553" s="10"/>
      <c r="Q553" s="261"/>
      <c r="S553" s="134"/>
      <c r="T553" s="135"/>
    </row>
    <row r="554" spans="2:20" x14ac:dyDescent="0.3">
      <c r="B554" s="28" t="s">
        <v>218</v>
      </c>
      <c r="Q554" s="261"/>
      <c r="S554" s="134"/>
      <c r="T554" s="135"/>
    </row>
    <row r="555" spans="2:20" ht="13" customHeight="1" x14ac:dyDescent="0.3">
      <c r="B555" s="159" t="s">
        <v>219</v>
      </c>
      <c r="C555" s="159"/>
      <c r="D555" s="159"/>
      <c r="E555" s="159"/>
      <c r="F555" s="159"/>
      <c r="G555" s="159"/>
      <c r="H555" s="159"/>
      <c r="I555" s="159"/>
      <c r="J555" s="159"/>
      <c r="K555" s="159"/>
      <c r="L555" s="159"/>
      <c r="M555" s="159"/>
      <c r="N555" s="159"/>
      <c r="Q555" s="262"/>
      <c r="S555" s="136"/>
      <c r="T555" s="137"/>
    </row>
    <row r="556" spans="2:20" x14ac:dyDescent="0.3">
      <c r="B556" s="10"/>
    </row>
    <row r="557" spans="2:20" x14ac:dyDescent="0.3">
      <c r="B557" s="10"/>
    </row>
    <row r="558" spans="2:20" x14ac:dyDescent="0.3">
      <c r="B558" s="147" t="s">
        <v>220</v>
      </c>
      <c r="C558" s="147"/>
      <c r="D558" s="147"/>
      <c r="E558" s="147"/>
      <c r="F558" s="147"/>
      <c r="G558" s="147"/>
      <c r="H558" s="147"/>
      <c r="I558" s="147"/>
      <c r="J558" s="147"/>
      <c r="K558" s="147"/>
      <c r="L558" s="147"/>
      <c r="M558" s="147"/>
      <c r="N558" s="147"/>
    </row>
    <row r="559" spans="2:20" x14ac:dyDescent="0.3">
      <c r="B559" s="10"/>
    </row>
    <row r="560" spans="2:20" x14ac:dyDescent="0.3">
      <c r="B560" s="28" t="s">
        <v>221</v>
      </c>
    </row>
    <row r="561" spans="2:20" x14ac:dyDescent="0.3">
      <c r="B561" s="28"/>
    </row>
    <row r="562" spans="2:20" x14ac:dyDescent="0.3">
      <c r="B562" s="28"/>
      <c r="M562" s="153" t="s">
        <v>222</v>
      </c>
      <c r="N562" s="152"/>
    </row>
    <row r="563" spans="2:20" ht="49.5" customHeight="1" x14ac:dyDescent="0.3">
      <c r="B563" s="31" t="s">
        <v>189</v>
      </c>
      <c r="C563" s="172" t="s">
        <v>223</v>
      </c>
      <c r="D563" s="173"/>
      <c r="E563" s="173"/>
      <c r="F563" s="173"/>
      <c r="G563" s="173"/>
      <c r="H563" s="174"/>
      <c r="I563" s="170" t="s">
        <v>224</v>
      </c>
      <c r="J563" s="171"/>
      <c r="K563" s="151" t="s">
        <v>225</v>
      </c>
      <c r="L563" s="152"/>
      <c r="M563" s="34" t="s">
        <v>226</v>
      </c>
      <c r="N563" s="34" t="s">
        <v>227</v>
      </c>
      <c r="Q563" s="156" t="s">
        <v>132</v>
      </c>
      <c r="S563" s="132" t="s">
        <v>228</v>
      </c>
      <c r="T563" s="133"/>
    </row>
    <row r="564" spans="2:20" ht="18.649999999999999" customHeight="1" x14ac:dyDescent="0.3">
      <c r="B564" s="106"/>
      <c r="C564" s="162"/>
      <c r="D564" s="163"/>
      <c r="E564" s="163"/>
      <c r="F564" s="163"/>
      <c r="G564" s="163"/>
      <c r="H564" s="164"/>
      <c r="I564" s="130"/>
      <c r="J564" s="131"/>
      <c r="K564" s="154"/>
      <c r="L564" s="155"/>
      <c r="M564" s="107"/>
      <c r="N564" s="107"/>
      <c r="Q564" s="157"/>
      <c r="S564" s="134"/>
      <c r="T564" s="135"/>
    </row>
    <row r="565" spans="2:20" ht="18.649999999999999" customHeight="1" x14ac:dyDescent="0.3">
      <c r="B565" s="106"/>
      <c r="C565" s="162"/>
      <c r="D565" s="163"/>
      <c r="E565" s="163"/>
      <c r="F565" s="163"/>
      <c r="G565" s="163"/>
      <c r="H565" s="164"/>
      <c r="I565" s="130"/>
      <c r="J565" s="131"/>
      <c r="K565" s="154"/>
      <c r="L565" s="155"/>
      <c r="M565" s="107"/>
      <c r="N565" s="107"/>
      <c r="Q565" s="157"/>
      <c r="S565" s="134"/>
      <c r="T565" s="135"/>
    </row>
    <row r="566" spans="2:20" ht="18.649999999999999" customHeight="1" x14ac:dyDescent="0.3">
      <c r="B566" s="106"/>
      <c r="C566" s="162"/>
      <c r="D566" s="163"/>
      <c r="E566" s="163"/>
      <c r="F566" s="163"/>
      <c r="G566" s="163"/>
      <c r="H566" s="164"/>
      <c r="I566" s="130"/>
      <c r="J566" s="131"/>
      <c r="K566" s="154"/>
      <c r="L566" s="155"/>
      <c r="M566" s="107"/>
      <c r="N566" s="107"/>
      <c r="Q566" s="157"/>
      <c r="S566" s="134"/>
      <c r="T566" s="135"/>
    </row>
    <row r="567" spans="2:20" ht="18.649999999999999" customHeight="1" x14ac:dyDescent="0.3">
      <c r="B567" s="106"/>
      <c r="C567" s="162"/>
      <c r="D567" s="163"/>
      <c r="E567" s="163"/>
      <c r="F567" s="163"/>
      <c r="G567" s="163"/>
      <c r="H567" s="164"/>
      <c r="I567" s="130"/>
      <c r="J567" s="131"/>
      <c r="K567" s="154"/>
      <c r="L567" s="155"/>
      <c r="M567" s="107"/>
      <c r="N567" s="107"/>
      <c r="Q567" s="158"/>
      <c r="S567" s="136"/>
      <c r="T567" s="137"/>
    </row>
    <row r="568" spans="2:20" x14ac:dyDescent="0.3">
      <c r="B568" s="10"/>
    </row>
    <row r="569" spans="2:20" x14ac:dyDescent="0.3">
      <c r="B569" s="10"/>
    </row>
    <row r="570" spans="2:20" x14ac:dyDescent="0.3">
      <c r="B570" s="28" t="s">
        <v>229</v>
      </c>
    </row>
    <row r="571" spans="2:20" ht="29.25" customHeight="1" x14ac:dyDescent="0.3">
      <c r="B571" s="160" t="s">
        <v>189</v>
      </c>
      <c r="C571" s="160"/>
      <c r="D571" s="160"/>
      <c r="E571" s="160"/>
      <c r="F571" s="160"/>
      <c r="G571" s="160"/>
      <c r="H571" s="160"/>
      <c r="I571" s="160"/>
      <c r="J571" s="160"/>
      <c r="K571" s="160"/>
      <c r="L571" s="160"/>
      <c r="M571" s="160"/>
      <c r="N571" s="34" t="s">
        <v>230</v>
      </c>
      <c r="Q571" s="156" t="s">
        <v>132</v>
      </c>
      <c r="S571" s="132" t="s">
        <v>308</v>
      </c>
      <c r="T571" s="138"/>
    </row>
    <row r="572" spans="2:20" ht="19" customHeight="1" x14ac:dyDescent="0.3">
      <c r="B572" s="185"/>
      <c r="C572" s="185"/>
      <c r="D572" s="185"/>
      <c r="E572" s="185"/>
      <c r="F572" s="185"/>
      <c r="G572" s="185"/>
      <c r="H572" s="185"/>
      <c r="I572" s="185"/>
      <c r="J572" s="185"/>
      <c r="K572" s="185"/>
      <c r="L572" s="185"/>
      <c r="M572" s="185"/>
      <c r="N572" s="104"/>
      <c r="Q572" s="157"/>
      <c r="S572" s="139"/>
      <c r="T572" s="140"/>
    </row>
    <row r="573" spans="2:20" ht="19" customHeight="1" x14ac:dyDescent="0.3">
      <c r="B573" s="185"/>
      <c r="C573" s="185"/>
      <c r="D573" s="185"/>
      <c r="E573" s="185"/>
      <c r="F573" s="185"/>
      <c r="G573" s="185"/>
      <c r="H573" s="185"/>
      <c r="I573" s="185"/>
      <c r="J573" s="185"/>
      <c r="K573" s="185"/>
      <c r="L573" s="185"/>
      <c r="M573" s="185"/>
      <c r="N573" s="104"/>
      <c r="Q573" s="157"/>
      <c r="S573" s="139"/>
      <c r="T573" s="140"/>
    </row>
    <row r="574" spans="2:20" ht="19" customHeight="1" x14ac:dyDescent="0.3">
      <c r="B574" s="185"/>
      <c r="C574" s="185"/>
      <c r="D574" s="185"/>
      <c r="E574" s="185"/>
      <c r="F574" s="185"/>
      <c r="G574" s="185"/>
      <c r="H574" s="185"/>
      <c r="I574" s="185"/>
      <c r="J574" s="185"/>
      <c r="K574" s="185"/>
      <c r="L574" s="185"/>
      <c r="M574" s="185"/>
      <c r="N574" s="104"/>
      <c r="Q574" s="157"/>
      <c r="S574" s="139"/>
      <c r="T574" s="140"/>
    </row>
    <row r="575" spans="2:20" ht="19" customHeight="1" x14ac:dyDescent="0.3">
      <c r="B575" s="185"/>
      <c r="C575" s="185"/>
      <c r="D575" s="185"/>
      <c r="E575" s="185"/>
      <c r="F575" s="185"/>
      <c r="G575" s="185"/>
      <c r="H575" s="185"/>
      <c r="I575" s="185"/>
      <c r="J575" s="185"/>
      <c r="K575" s="185"/>
      <c r="L575" s="185"/>
      <c r="M575" s="185"/>
      <c r="N575" s="104"/>
      <c r="Q575" s="157"/>
      <c r="S575" s="139"/>
      <c r="T575" s="140"/>
    </row>
    <row r="576" spans="2:20" ht="19" customHeight="1" x14ac:dyDescent="0.3">
      <c r="B576" s="185"/>
      <c r="C576" s="185"/>
      <c r="D576" s="185"/>
      <c r="E576" s="185"/>
      <c r="F576" s="185"/>
      <c r="G576" s="185"/>
      <c r="H576" s="185"/>
      <c r="I576" s="185"/>
      <c r="J576" s="185"/>
      <c r="K576" s="185"/>
      <c r="L576" s="185"/>
      <c r="M576" s="185"/>
      <c r="N576" s="104"/>
      <c r="Q576" s="158"/>
      <c r="S576" s="141"/>
      <c r="T576" s="142"/>
    </row>
    <row r="577" spans="2:20" x14ac:dyDescent="0.3">
      <c r="B577" s="10"/>
    </row>
    <row r="578" spans="2:20" x14ac:dyDescent="0.3">
      <c r="B578" s="28" t="s">
        <v>231</v>
      </c>
    </row>
    <row r="579" spans="2:20" ht="39" x14ac:dyDescent="0.3">
      <c r="B579" s="186" t="s">
        <v>232</v>
      </c>
      <c r="C579" s="187"/>
      <c r="D579" s="187"/>
      <c r="E579" s="188"/>
      <c r="F579" s="161" t="s">
        <v>309</v>
      </c>
      <c r="G579" s="161"/>
      <c r="H579" s="161"/>
      <c r="I579" s="161"/>
      <c r="J579" s="161"/>
      <c r="K579" s="161"/>
      <c r="L579" s="161"/>
      <c r="M579" s="33" t="s">
        <v>233</v>
      </c>
      <c r="N579" s="33" t="s">
        <v>234</v>
      </c>
      <c r="Q579" s="156" t="s">
        <v>132</v>
      </c>
      <c r="S579" s="132" t="s">
        <v>235</v>
      </c>
      <c r="T579" s="133"/>
    </row>
    <row r="580" spans="2:20" ht="17.149999999999999" customHeight="1" x14ac:dyDescent="0.3">
      <c r="B580" s="175"/>
      <c r="C580" s="176"/>
      <c r="D580" s="176"/>
      <c r="E580" s="177"/>
      <c r="F580" s="166"/>
      <c r="G580" s="166"/>
      <c r="H580" s="166"/>
      <c r="I580" s="166"/>
      <c r="J580" s="166"/>
      <c r="K580" s="166"/>
      <c r="L580" s="166"/>
      <c r="M580" s="104"/>
      <c r="N580" s="104"/>
      <c r="Q580" s="157"/>
      <c r="S580" s="134"/>
      <c r="T580" s="135"/>
    </row>
    <row r="581" spans="2:20" ht="17.149999999999999" customHeight="1" x14ac:dyDescent="0.3">
      <c r="B581" s="175"/>
      <c r="C581" s="176"/>
      <c r="D581" s="176"/>
      <c r="E581" s="177"/>
      <c r="F581" s="166"/>
      <c r="G581" s="166"/>
      <c r="H581" s="166"/>
      <c r="I581" s="166"/>
      <c r="J581" s="166"/>
      <c r="K581" s="166"/>
      <c r="L581" s="166"/>
      <c r="M581" s="104"/>
      <c r="N581" s="104"/>
      <c r="Q581" s="157"/>
      <c r="S581" s="134"/>
      <c r="T581" s="135"/>
    </row>
    <row r="582" spans="2:20" ht="17.149999999999999" customHeight="1" x14ac:dyDescent="0.3">
      <c r="B582" s="175"/>
      <c r="C582" s="176"/>
      <c r="D582" s="176"/>
      <c r="E582" s="177"/>
      <c r="F582" s="166"/>
      <c r="G582" s="166"/>
      <c r="H582" s="166"/>
      <c r="I582" s="166"/>
      <c r="J582" s="166"/>
      <c r="K582" s="166"/>
      <c r="L582" s="166"/>
      <c r="M582" s="104"/>
      <c r="N582" s="104"/>
      <c r="Q582" s="157"/>
      <c r="S582" s="134"/>
      <c r="T582" s="135"/>
    </row>
    <row r="583" spans="2:20" ht="17.149999999999999" customHeight="1" x14ac:dyDescent="0.3">
      <c r="B583" s="175"/>
      <c r="C583" s="176"/>
      <c r="D583" s="176"/>
      <c r="E583" s="177"/>
      <c r="F583" s="166"/>
      <c r="G583" s="166"/>
      <c r="H583" s="166"/>
      <c r="I583" s="166"/>
      <c r="J583" s="166"/>
      <c r="K583" s="166"/>
      <c r="L583" s="166"/>
      <c r="M583" s="104"/>
      <c r="N583" s="104"/>
      <c r="Q583" s="157"/>
      <c r="S583" s="134"/>
      <c r="T583" s="135"/>
    </row>
    <row r="584" spans="2:20" ht="17.149999999999999" customHeight="1" x14ac:dyDescent="0.3">
      <c r="B584" s="175"/>
      <c r="C584" s="176"/>
      <c r="D584" s="176"/>
      <c r="E584" s="177"/>
      <c r="F584" s="166"/>
      <c r="G584" s="166"/>
      <c r="H584" s="166"/>
      <c r="I584" s="166"/>
      <c r="J584" s="166"/>
      <c r="K584" s="166"/>
      <c r="L584" s="166"/>
      <c r="M584" s="104"/>
      <c r="N584" s="104"/>
      <c r="Q584" s="158"/>
      <c r="S584" s="136"/>
      <c r="T584" s="137"/>
    </row>
    <row r="585" spans="2:20" x14ac:dyDescent="0.3">
      <c r="B585" s="10"/>
    </row>
    <row r="586" spans="2:20" x14ac:dyDescent="0.3">
      <c r="B586" s="28" t="s">
        <v>236</v>
      </c>
    </row>
    <row r="587" spans="2:20" ht="15.65" customHeight="1" x14ac:dyDescent="0.3">
      <c r="B587" s="160" t="s">
        <v>237</v>
      </c>
      <c r="C587" s="160"/>
      <c r="D587" s="160"/>
      <c r="E587" s="160"/>
      <c r="F587" s="160"/>
      <c r="G587" s="160"/>
      <c r="H587" s="160"/>
      <c r="I587" s="161" t="s">
        <v>238</v>
      </c>
      <c r="J587" s="161"/>
      <c r="K587" s="161"/>
      <c r="L587" s="161"/>
      <c r="M587" s="161"/>
      <c r="N587" s="161"/>
      <c r="Q587" s="156" t="s">
        <v>132</v>
      </c>
      <c r="S587" s="132" t="s">
        <v>239</v>
      </c>
      <c r="T587" s="133"/>
    </row>
    <row r="588" spans="2:20" ht="15.65" customHeight="1" x14ac:dyDescent="0.3">
      <c r="B588" s="159"/>
      <c r="C588" s="159"/>
      <c r="D588" s="159"/>
      <c r="E588" s="159"/>
      <c r="F588" s="159"/>
      <c r="G588" s="159"/>
      <c r="H588" s="159"/>
      <c r="I588" s="166"/>
      <c r="J588" s="166"/>
      <c r="K588" s="166"/>
      <c r="L588" s="166"/>
      <c r="M588" s="166"/>
      <c r="N588" s="166"/>
      <c r="Q588" s="157"/>
      <c r="S588" s="134"/>
      <c r="T588" s="135"/>
    </row>
    <row r="589" spans="2:20" ht="15.65" customHeight="1" x14ac:dyDescent="0.3">
      <c r="B589" s="159"/>
      <c r="C589" s="159"/>
      <c r="D589" s="159"/>
      <c r="E589" s="159"/>
      <c r="F589" s="159"/>
      <c r="G589" s="159"/>
      <c r="H589" s="159"/>
      <c r="I589" s="166"/>
      <c r="J589" s="166"/>
      <c r="K589" s="166"/>
      <c r="L589" s="166"/>
      <c r="M589" s="166"/>
      <c r="N589" s="166"/>
      <c r="Q589" s="157"/>
      <c r="S589" s="134"/>
      <c r="T589" s="135"/>
    </row>
    <row r="590" spans="2:20" ht="15.65" customHeight="1" x14ac:dyDescent="0.3">
      <c r="B590" s="159"/>
      <c r="C590" s="159"/>
      <c r="D590" s="159"/>
      <c r="E590" s="159"/>
      <c r="F590" s="159"/>
      <c r="G590" s="159"/>
      <c r="H590" s="159"/>
      <c r="I590" s="166"/>
      <c r="J590" s="166"/>
      <c r="K590" s="166"/>
      <c r="L590" s="166"/>
      <c r="M590" s="166"/>
      <c r="N590" s="166"/>
      <c r="Q590" s="157"/>
      <c r="S590" s="134"/>
      <c r="T590" s="135"/>
    </row>
    <row r="591" spans="2:20" ht="15.65" customHeight="1" x14ac:dyDescent="0.3">
      <c r="B591" s="159"/>
      <c r="C591" s="159"/>
      <c r="D591" s="159"/>
      <c r="E591" s="159"/>
      <c r="F591" s="159"/>
      <c r="G591" s="159"/>
      <c r="H591" s="159"/>
      <c r="I591" s="166"/>
      <c r="J591" s="166"/>
      <c r="K591" s="166"/>
      <c r="L591" s="166"/>
      <c r="M591" s="166"/>
      <c r="N591" s="166"/>
      <c r="Q591" s="157"/>
      <c r="S591" s="134"/>
      <c r="T591" s="135"/>
    </row>
    <row r="592" spans="2:20" ht="15.65" customHeight="1" x14ac:dyDescent="0.3">
      <c r="B592" s="159"/>
      <c r="C592" s="159"/>
      <c r="D592" s="159"/>
      <c r="E592" s="159"/>
      <c r="F592" s="159"/>
      <c r="G592" s="159"/>
      <c r="H592" s="159"/>
      <c r="I592" s="166"/>
      <c r="J592" s="166"/>
      <c r="K592" s="166"/>
      <c r="L592" s="166"/>
      <c r="M592" s="166"/>
      <c r="N592" s="166"/>
      <c r="Q592" s="158"/>
      <c r="S592" s="136"/>
      <c r="T592" s="137"/>
    </row>
    <row r="593" spans="2:20" x14ac:dyDescent="0.3">
      <c r="B593" s="10"/>
    </row>
    <row r="594" spans="2:20" x14ac:dyDescent="0.3">
      <c r="B594" s="147" t="s">
        <v>240</v>
      </c>
      <c r="C594" s="147"/>
      <c r="D594" s="147"/>
      <c r="E594" s="147"/>
      <c r="F594" s="147"/>
      <c r="G594" s="147"/>
      <c r="H594" s="147"/>
      <c r="I594" s="147"/>
      <c r="J594" s="147"/>
      <c r="K594" s="147"/>
      <c r="L594" s="147"/>
      <c r="M594" s="147"/>
      <c r="N594" s="147"/>
    </row>
    <row r="595" spans="2:20" x14ac:dyDescent="0.3">
      <c r="B595" s="10"/>
    </row>
    <row r="596" spans="2:20" x14ac:dyDescent="0.3">
      <c r="B596" s="10"/>
      <c r="I596" s="167" t="s">
        <v>241</v>
      </c>
      <c r="J596" s="167"/>
      <c r="K596" s="167"/>
      <c r="L596" s="167"/>
      <c r="M596" s="167" t="s">
        <v>242</v>
      </c>
      <c r="N596" s="167"/>
      <c r="Q596" s="260" t="s">
        <v>18</v>
      </c>
    </row>
    <row r="597" spans="2:20" ht="38.15" customHeight="1" x14ac:dyDescent="0.3">
      <c r="B597" s="168" t="s">
        <v>243</v>
      </c>
      <c r="C597" s="168"/>
      <c r="D597" s="169" t="s">
        <v>244</v>
      </c>
      <c r="E597" s="169"/>
      <c r="F597" s="169"/>
      <c r="G597" s="169"/>
      <c r="H597" s="169"/>
      <c r="I597" s="149" t="s">
        <v>245</v>
      </c>
      <c r="J597" s="167"/>
      <c r="K597" s="149" t="s">
        <v>246</v>
      </c>
      <c r="L597" s="167"/>
      <c r="M597" s="34" t="s">
        <v>245</v>
      </c>
      <c r="N597" s="34" t="s">
        <v>246</v>
      </c>
      <c r="Q597" s="261"/>
      <c r="S597" s="132" t="s">
        <v>247</v>
      </c>
      <c r="T597" s="138"/>
    </row>
    <row r="598" spans="2:20" ht="17.25" customHeight="1" x14ac:dyDescent="0.3">
      <c r="B598" s="145"/>
      <c r="C598" s="145"/>
      <c r="D598" s="146"/>
      <c r="E598" s="146"/>
      <c r="F598" s="146"/>
      <c r="G598" s="146"/>
      <c r="H598" s="146"/>
      <c r="I598" s="143"/>
      <c r="J598" s="143"/>
      <c r="K598" s="143"/>
      <c r="L598" s="143"/>
      <c r="M598" s="104"/>
      <c r="N598" s="104"/>
      <c r="Q598" s="261"/>
      <c r="S598" s="139"/>
      <c r="T598" s="140"/>
    </row>
    <row r="599" spans="2:20" ht="17.25" customHeight="1" x14ac:dyDescent="0.3">
      <c r="B599" s="145"/>
      <c r="C599" s="145"/>
      <c r="D599" s="146"/>
      <c r="E599" s="146"/>
      <c r="F599" s="146"/>
      <c r="G599" s="146"/>
      <c r="H599" s="146"/>
      <c r="I599" s="143"/>
      <c r="J599" s="143"/>
      <c r="K599" s="143"/>
      <c r="L599" s="143"/>
      <c r="M599" s="104"/>
      <c r="N599" s="104"/>
      <c r="Q599" s="261"/>
      <c r="S599" s="139"/>
      <c r="T599" s="140"/>
    </row>
    <row r="600" spans="2:20" ht="17.25" customHeight="1" x14ac:dyDescent="0.3">
      <c r="B600" s="145"/>
      <c r="C600" s="145"/>
      <c r="D600" s="146"/>
      <c r="E600" s="146"/>
      <c r="F600" s="146"/>
      <c r="G600" s="146"/>
      <c r="H600" s="146"/>
      <c r="I600" s="143"/>
      <c r="J600" s="143"/>
      <c r="K600" s="143"/>
      <c r="L600" s="143"/>
      <c r="M600" s="104"/>
      <c r="N600" s="104"/>
      <c r="Q600" s="261"/>
      <c r="S600" s="139"/>
      <c r="T600" s="140"/>
    </row>
    <row r="601" spans="2:20" ht="17.25" customHeight="1" x14ac:dyDescent="0.3">
      <c r="B601" s="145"/>
      <c r="C601" s="145"/>
      <c r="D601" s="146"/>
      <c r="E601" s="146"/>
      <c r="F601" s="146"/>
      <c r="G601" s="146"/>
      <c r="H601" s="146"/>
      <c r="I601" s="143"/>
      <c r="J601" s="143"/>
      <c r="K601" s="143"/>
      <c r="L601" s="143"/>
      <c r="M601" s="104"/>
      <c r="N601" s="104"/>
      <c r="Q601" s="261"/>
      <c r="S601" s="139"/>
      <c r="T601" s="140"/>
    </row>
    <row r="602" spans="2:20" ht="17.25" customHeight="1" x14ac:dyDescent="0.3">
      <c r="B602" s="145"/>
      <c r="C602" s="145"/>
      <c r="D602" s="146"/>
      <c r="E602" s="146"/>
      <c r="F602" s="146"/>
      <c r="G602" s="146"/>
      <c r="H602" s="146"/>
      <c r="I602" s="143"/>
      <c r="J602" s="143"/>
      <c r="K602" s="143"/>
      <c r="L602" s="143"/>
      <c r="M602" s="104"/>
      <c r="N602" s="104"/>
      <c r="Q602" s="261"/>
      <c r="S602" s="139"/>
      <c r="T602" s="140"/>
    </row>
    <row r="603" spans="2:20" x14ac:dyDescent="0.3">
      <c r="B603" s="10"/>
      <c r="Q603" s="261"/>
      <c r="S603" s="139"/>
      <c r="T603" s="140"/>
    </row>
    <row r="604" spans="2:20" x14ac:dyDescent="0.3">
      <c r="B604" s="144" t="s">
        <v>211</v>
      </c>
      <c r="C604" s="144"/>
      <c r="D604" s="144"/>
      <c r="E604" s="144"/>
      <c r="F604" s="144"/>
      <c r="G604" s="144"/>
      <c r="H604" s="144"/>
      <c r="I604" s="144"/>
      <c r="J604" s="144"/>
      <c r="K604" s="144"/>
      <c r="L604" s="144"/>
      <c r="M604" s="144"/>
      <c r="N604" s="144"/>
      <c r="Q604" s="261"/>
      <c r="S604" s="139"/>
      <c r="T604" s="140"/>
    </row>
    <row r="605" spans="2:20" x14ac:dyDescent="0.3">
      <c r="B605" s="10"/>
      <c r="Q605" s="261"/>
      <c r="S605" s="139"/>
      <c r="T605" s="140"/>
    </row>
    <row r="606" spans="2:20" ht="23.25" customHeight="1" x14ac:dyDescent="0.3">
      <c r="B606" s="159" t="s">
        <v>248</v>
      </c>
      <c r="C606" s="159"/>
      <c r="D606" s="159"/>
      <c r="E606" s="159"/>
      <c r="F606" s="159"/>
      <c r="G606" s="159"/>
      <c r="H606" s="159"/>
      <c r="I606" s="159"/>
      <c r="J606" s="159"/>
      <c r="K606" s="159"/>
      <c r="L606" s="159"/>
      <c r="M606" s="159"/>
      <c r="N606" s="159"/>
      <c r="Q606" s="262"/>
      <c r="S606" s="141"/>
      <c r="T606" s="142"/>
    </row>
    <row r="607" spans="2:20" x14ac:dyDescent="0.3">
      <c r="B607" s="10"/>
    </row>
    <row r="608" spans="2:20" x14ac:dyDescent="0.3">
      <c r="B608" s="10"/>
    </row>
    <row r="609" spans="2:20" x14ac:dyDescent="0.3">
      <c r="B609" s="147" t="s">
        <v>249</v>
      </c>
      <c r="C609" s="147"/>
      <c r="D609" s="147"/>
      <c r="E609" s="147"/>
      <c r="F609" s="147"/>
      <c r="G609" s="147"/>
      <c r="H609" s="147"/>
      <c r="I609" s="147"/>
      <c r="J609" s="147"/>
      <c r="K609" s="147"/>
      <c r="L609" s="147"/>
      <c r="M609" s="147"/>
      <c r="N609" s="147"/>
    </row>
    <row r="610" spans="2:20" x14ac:dyDescent="0.3">
      <c r="B610" s="10"/>
    </row>
    <row r="611" spans="2:20" ht="13" customHeight="1" x14ac:dyDescent="0.3">
      <c r="B611" s="160" t="s">
        <v>250</v>
      </c>
      <c r="C611" s="160"/>
      <c r="D611" s="149" t="s">
        <v>251</v>
      </c>
      <c r="E611" s="149"/>
      <c r="F611" s="149"/>
      <c r="G611" s="149"/>
      <c r="H611" s="149"/>
      <c r="I611" s="161" t="s">
        <v>252</v>
      </c>
      <c r="J611" s="161"/>
      <c r="K611" s="161"/>
      <c r="L611" s="161"/>
      <c r="M611" s="161"/>
      <c r="N611" s="161"/>
      <c r="Q611" s="260" t="s">
        <v>18</v>
      </c>
    </row>
    <row r="612" spans="2:20" ht="44.5" customHeight="1" x14ac:dyDescent="0.3">
      <c r="B612" s="159"/>
      <c r="C612" s="159"/>
      <c r="D612" s="165"/>
      <c r="E612" s="165"/>
      <c r="F612" s="165"/>
      <c r="G612" s="165"/>
      <c r="H612" s="165"/>
      <c r="I612" s="166"/>
      <c r="J612" s="166"/>
      <c r="K612" s="166"/>
      <c r="L612" s="166"/>
      <c r="M612" s="166"/>
      <c r="N612" s="166"/>
      <c r="Q612" s="261"/>
      <c r="S612" s="132" t="s">
        <v>253</v>
      </c>
      <c r="T612" s="138"/>
    </row>
    <row r="613" spans="2:20" ht="44.5" customHeight="1" x14ac:dyDescent="0.3">
      <c r="B613" s="159"/>
      <c r="C613" s="159"/>
      <c r="D613" s="165"/>
      <c r="E613" s="165"/>
      <c r="F613" s="165"/>
      <c r="G613" s="165"/>
      <c r="H613" s="165"/>
      <c r="I613" s="166"/>
      <c r="J613" s="166"/>
      <c r="K613" s="166"/>
      <c r="L613" s="166"/>
      <c r="M613" s="166"/>
      <c r="N613" s="166"/>
      <c r="Q613" s="261"/>
      <c r="S613" s="139"/>
      <c r="T613" s="140"/>
    </row>
    <row r="614" spans="2:20" x14ac:dyDescent="0.3">
      <c r="B614" s="10"/>
      <c r="Q614" s="261"/>
      <c r="S614" s="139"/>
      <c r="T614" s="140"/>
    </row>
    <row r="615" spans="2:20" x14ac:dyDescent="0.3">
      <c r="B615" s="144" t="s">
        <v>211</v>
      </c>
      <c r="C615" s="144"/>
      <c r="D615" s="144"/>
      <c r="E615" s="144"/>
      <c r="F615" s="144"/>
      <c r="G615" s="144"/>
      <c r="H615" s="144"/>
      <c r="I615" s="144"/>
      <c r="J615" s="144"/>
      <c r="K615" s="144"/>
      <c r="L615" s="144"/>
      <c r="M615" s="144"/>
      <c r="N615" s="144"/>
      <c r="Q615" s="261"/>
      <c r="S615" s="139"/>
      <c r="T615" s="140"/>
    </row>
    <row r="616" spans="2:20" x14ac:dyDescent="0.3">
      <c r="B616" s="10"/>
      <c r="Q616" s="261"/>
      <c r="S616" s="139"/>
      <c r="T616" s="140"/>
    </row>
    <row r="617" spans="2:20" ht="28" customHeight="1" x14ac:dyDescent="0.3">
      <c r="B617" s="145" t="s">
        <v>254</v>
      </c>
      <c r="C617" s="145"/>
      <c r="D617" s="145"/>
      <c r="E617" s="145"/>
      <c r="F617" s="145"/>
      <c r="G617" s="145"/>
      <c r="H617" s="145"/>
      <c r="I617" s="145"/>
      <c r="J617" s="145"/>
      <c r="K617" s="145"/>
      <c r="L617" s="145"/>
      <c r="M617" s="145"/>
      <c r="N617" s="145"/>
      <c r="Q617" s="262"/>
      <c r="S617" s="141"/>
      <c r="T617" s="142"/>
    </row>
    <row r="618" spans="2:20" x14ac:dyDescent="0.3">
      <c r="B618" s="10"/>
    </row>
    <row r="619" spans="2:20" x14ac:dyDescent="0.3">
      <c r="B619" s="147" t="s">
        <v>255</v>
      </c>
      <c r="C619" s="147"/>
      <c r="D619" s="147"/>
      <c r="E619" s="147"/>
      <c r="F619" s="147"/>
      <c r="G619" s="147"/>
      <c r="H619" s="147"/>
      <c r="I619" s="147"/>
      <c r="J619" s="147"/>
      <c r="K619" s="147"/>
      <c r="L619" s="147"/>
      <c r="M619" s="147"/>
      <c r="N619" s="147"/>
    </row>
    <row r="620" spans="2:20" x14ac:dyDescent="0.3">
      <c r="B620" s="10"/>
    </row>
    <row r="621" spans="2:20" ht="75" customHeight="1" x14ac:dyDescent="0.3">
      <c r="B621" s="162"/>
      <c r="C621" s="163"/>
      <c r="D621" s="163"/>
      <c r="E621" s="163"/>
      <c r="F621" s="163"/>
      <c r="G621" s="163"/>
      <c r="H621" s="163"/>
      <c r="I621" s="163"/>
      <c r="J621" s="163"/>
      <c r="K621" s="163"/>
      <c r="L621" s="163"/>
      <c r="M621" s="163"/>
      <c r="N621" s="164"/>
      <c r="Q621" s="95" t="s">
        <v>18</v>
      </c>
      <c r="S621" s="128" t="s">
        <v>256</v>
      </c>
      <c r="T621" s="129"/>
    </row>
    <row r="622" spans="2:20" x14ac:dyDescent="0.3">
      <c r="B622" s="10"/>
    </row>
    <row r="623" spans="2:20" x14ac:dyDescent="0.3">
      <c r="B623" s="147" t="s">
        <v>257</v>
      </c>
      <c r="C623" s="147"/>
      <c r="D623" s="147"/>
      <c r="E623" s="147"/>
      <c r="F623" s="147"/>
      <c r="G623" s="147"/>
      <c r="H623" s="147"/>
      <c r="I623" s="147"/>
      <c r="J623" s="147"/>
      <c r="K623" s="147"/>
      <c r="L623" s="147"/>
      <c r="M623" s="147"/>
      <c r="N623" s="147"/>
    </row>
    <row r="624" spans="2:20" x14ac:dyDescent="0.3">
      <c r="B624" s="10"/>
    </row>
    <row r="625" spans="2:20" ht="54.65" customHeight="1" x14ac:dyDescent="0.3">
      <c r="B625" s="162"/>
      <c r="C625" s="163"/>
      <c r="D625" s="163"/>
      <c r="E625" s="163"/>
      <c r="F625" s="163"/>
      <c r="G625" s="163"/>
      <c r="H625" s="163"/>
      <c r="I625" s="163"/>
      <c r="J625" s="163"/>
      <c r="K625" s="163"/>
      <c r="L625" s="163"/>
      <c r="M625" s="163"/>
      <c r="N625" s="164"/>
      <c r="Q625" s="95" t="s">
        <v>18</v>
      </c>
      <c r="S625" s="128" t="s">
        <v>258</v>
      </c>
      <c r="T625" s="129"/>
    </row>
    <row r="626" spans="2:20" x14ac:dyDescent="0.3">
      <c r="B626" s="10"/>
    </row>
  </sheetData>
  <sheetProtection algorithmName="SHA-512" hashValue="PV0+PM2flj0rZIAjYuZpnVY25bxulS/GnfkgNY5hFvHx/CxZFQtW2UNCipM/OAJWGAMAvYR7hN0ZYvLyCOw62w==" saltValue="DJQlvNU6zwOgcQQpoH/91w==" spinCount="100000" sheet="1" objects="1" scenarios="1"/>
  <protectedRanges>
    <protectedRange sqref="C3:C4 C12 C14 C16 C18 B39:N42 B190 C8 B193 C71:G75 K71:M75 B175 D6 C10 C21:C25 B178:L178 B187 M141:N145 B181 B184 M50:N57 M61:N65 M130:N137" name="Range1"/>
  </protectedRanges>
  <dataConsolidate/>
  <mergeCells count="803">
    <mergeCell ref="Q596:Q606"/>
    <mergeCell ref="Q611:Q617"/>
    <mergeCell ref="S597:T606"/>
    <mergeCell ref="S612:T617"/>
    <mergeCell ref="S420:T440"/>
    <mergeCell ref="Q571:Q576"/>
    <mergeCell ref="Q579:Q584"/>
    <mergeCell ref="Q587:Q592"/>
    <mergeCell ref="Q442:Q448"/>
    <mergeCell ref="S442:T448"/>
    <mergeCell ref="Q543:Q555"/>
    <mergeCell ref="Q563:Q567"/>
    <mergeCell ref="Q21:Q25"/>
    <mergeCell ref="S21:T25"/>
    <mergeCell ref="S18:T18"/>
    <mergeCell ref="S4:T4"/>
    <mergeCell ref="S10:T10"/>
    <mergeCell ref="S12:T12"/>
    <mergeCell ref="S14:T14"/>
    <mergeCell ref="S16:T16"/>
    <mergeCell ref="S31:T34"/>
    <mergeCell ref="F583:L583"/>
    <mergeCell ref="F584:L584"/>
    <mergeCell ref="S39:T42"/>
    <mergeCell ref="Q70:Q75"/>
    <mergeCell ref="S70:T75"/>
    <mergeCell ref="S48:T68"/>
    <mergeCell ref="S80:T120"/>
    <mergeCell ref="Q127:Q167"/>
    <mergeCell ref="S175:T175"/>
    <mergeCell ref="Q304:Q352"/>
    <mergeCell ref="Q357:Q415"/>
    <mergeCell ref="S357:T415"/>
    <mergeCell ref="Q39:Q42"/>
    <mergeCell ref="S178:T178"/>
    <mergeCell ref="R164:R167"/>
    <mergeCell ref="S251:T299"/>
    <mergeCell ref="S181:T181"/>
    <mergeCell ref="S184:T184"/>
    <mergeCell ref="S187:T187"/>
    <mergeCell ref="S190:T190"/>
    <mergeCell ref="S193:T193"/>
    <mergeCell ref="S199:T246"/>
    <mergeCell ref="S304:T352"/>
    <mergeCell ref="Q525:Q540"/>
    <mergeCell ref="B571:M571"/>
    <mergeCell ref="G439:H439"/>
    <mergeCell ref="I439:J439"/>
    <mergeCell ref="K439:L439"/>
    <mergeCell ref="C438:D438"/>
    <mergeCell ref="E438:F438"/>
    <mergeCell ref="G438:H438"/>
    <mergeCell ref="I438:J438"/>
    <mergeCell ref="K438:L438"/>
    <mergeCell ref="K440:L440"/>
    <mergeCell ref="C439:D439"/>
    <mergeCell ref="E439:F439"/>
    <mergeCell ref="E448:H448"/>
    <mergeCell ref="I448:L448"/>
    <mergeCell ref="B452:M452"/>
    <mergeCell ref="B453:M453"/>
    <mergeCell ref="B454:M454"/>
    <mergeCell ref="B455:M455"/>
    <mergeCell ref="C461:D461"/>
    <mergeCell ref="E461:F461"/>
    <mergeCell ref="B444:D444"/>
    <mergeCell ref="E444:H444"/>
    <mergeCell ref="I444:L444"/>
    <mergeCell ref="B445:D445"/>
    <mergeCell ref="S2:T2"/>
    <mergeCell ref="C468:D468"/>
    <mergeCell ref="C478:D478"/>
    <mergeCell ref="D519:L519"/>
    <mergeCell ref="Q48:Q68"/>
    <mergeCell ref="L50:L57"/>
    <mergeCell ref="L48:L49"/>
    <mergeCell ref="L61:L65"/>
    <mergeCell ref="L83:L86"/>
    <mergeCell ref="L98:L102"/>
    <mergeCell ref="L106:L107"/>
    <mergeCell ref="L114:L119"/>
    <mergeCell ref="Q80:Q120"/>
    <mergeCell ref="Q31:Q34"/>
    <mergeCell ref="S3:T3"/>
    <mergeCell ref="Q199:Q246"/>
    <mergeCell ref="Q251:Q299"/>
    <mergeCell ref="C440:D440"/>
    <mergeCell ref="E440:F440"/>
    <mergeCell ref="G440:H440"/>
    <mergeCell ref="Q420:Q440"/>
    <mergeCell ref="Q460:Q478"/>
    <mergeCell ref="Q483:Q509"/>
    <mergeCell ref="I440:J440"/>
    <mergeCell ref="G436:H436"/>
    <mergeCell ref="I436:J436"/>
    <mergeCell ref="K436:L436"/>
    <mergeCell ref="C435:D435"/>
    <mergeCell ref="E435:F435"/>
    <mergeCell ref="G435:H435"/>
    <mergeCell ref="I435:J435"/>
    <mergeCell ref="K435:L435"/>
    <mergeCell ref="K437:L437"/>
    <mergeCell ref="C436:D436"/>
    <mergeCell ref="E436:F436"/>
    <mergeCell ref="C437:D437"/>
    <mergeCell ref="E437:F437"/>
    <mergeCell ref="G437:H437"/>
    <mergeCell ref="I437:J437"/>
    <mergeCell ref="C434:D434"/>
    <mergeCell ref="E434:F434"/>
    <mergeCell ref="G434:H434"/>
    <mergeCell ref="I434:J434"/>
    <mergeCell ref="K434:L434"/>
    <mergeCell ref="I428:J428"/>
    <mergeCell ref="K428:L428"/>
    <mergeCell ref="C433:D433"/>
    <mergeCell ref="E433:F433"/>
    <mergeCell ref="G433:H433"/>
    <mergeCell ref="I433:J433"/>
    <mergeCell ref="K433:L433"/>
    <mergeCell ref="E429:F429"/>
    <mergeCell ref="G429:H429"/>
    <mergeCell ref="I429:J429"/>
    <mergeCell ref="K429:L429"/>
    <mergeCell ref="C431:M431"/>
    <mergeCell ref="C432:D432"/>
    <mergeCell ref="E432:F432"/>
    <mergeCell ref="G432:H432"/>
    <mergeCell ref="I432:J432"/>
    <mergeCell ref="K432:L432"/>
    <mergeCell ref="E427:F427"/>
    <mergeCell ref="G427:H427"/>
    <mergeCell ref="I427:J427"/>
    <mergeCell ref="K427:L427"/>
    <mergeCell ref="I424:J424"/>
    <mergeCell ref="K424:L424"/>
    <mergeCell ref="E425:F425"/>
    <mergeCell ref="G425:H425"/>
    <mergeCell ref="I425:J425"/>
    <mergeCell ref="K425:L425"/>
    <mergeCell ref="I422:J422"/>
    <mergeCell ref="K422:L422"/>
    <mergeCell ref="E423:F423"/>
    <mergeCell ref="G423:H423"/>
    <mergeCell ref="I423:J423"/>
    <mergeCell ref="K423:L423"/>
    <mergeCell ref="C427:D427"/>
    <mergeCell ref="C428:D428"/>
    <mergeCell ref="C429:D429"/>
    <mergeCell ref="E422:F422"/>
    <mergeCell ref="G422:H422"/>
    <mergeCell ref="E424:F424"/>
    <mergeCell ref="G424:H424"/>
    <mergeCell ref="E426:F426"/>
    <mergeCell ref="G426:H426"/>
    <mergeCell ref="E428:F428"/>
    <mergeCell ref="G428:H428"/>
    <mergeCell ref="C422:D422"/>
    <mergeCell ref="C423:D423"/>
    <mergeCell ref="C424:D424"/>
    <mergeCell ref="C425:D425"/>
    <mergeCell ref="C426:D426"/>
    <mergeCell ref="I426:J426"/>
    <mergeCell ref="K426:L426"/>
    <mergeCell ref="C415:L415"/>
    <mergeCell ref="C421:D421"/>
    <mergeCell ref="E421:F421"/>
    <mergeCell ref="G421:H421"/>
    <mergeCell ref="I421:J421"/>
    <mergeCell ref="K421:L421"/>
    <mergeCell ref="C420:M420"/>
    <mergeCell ref="C405:L405"/>
    <mergeCell ref="C407:L407"/>
    <mergeCell ref="B408:B414"/>
    <mergeCell ref="C408:L408"/>
    <mergeCell ref="C409:L409"/>
    <mergeCell ref="C410:L410"/>
    <mergeCell ref="C411:L411"/>
    <mergeCell ref="C412:L412"/>
    <mergeCell ref="C413:L413"/>
    <mergeCell ref="C414:L414"/>
    <mergeCell ref="C395:L395"/>
    <mergeCell ref="C397:L397"/>
    <mergeCell ref="B398:B404"/>
    <mergeCell ref="C398:L398"/>
    <mergeCell ref="C399:L399"/>
    <mergeCell ref="C400:L400"/>
    <mergeCell ref="C401:L401"/>
    <mergeCell ref="C402:L402"/>
    <mergeCell ref="C403:L403"/>
    <mergeCell ref="C404:L404"/>
    <mergeCell ref="C385:L385"/>
    <mergeCell ref="C387:L387"/>
    <mergeCell ref="B388:B394"/>
    <mergeCell ref="C388:L388"/>
    <mergeCell ref="C389:L389"/>
    <mergeCell ref="C390:L390"/>
    <mergeCell ref="C391:L391"/>
    <mergeCell ref="C392:L392"/>
    <mergeCell ref="C393:L393"/>
    <mergeCell ref="C394:L394"/>
    <mergeCell ref="C375:L375"/>
    <mergeCell ref="C377:L377"/>
    <mergeCell ref="B378:B384"/>
    <mergeCell ref="C378:L378"/>
    <mergeCell ref="C379:L379"/>
    <mergeCell ref="C380:L380"/>
    <mergeCell ref="C381:L381"/>
    <mergeCell ref="C382:L382"/>
    <mergeCell ref="C383:L383"/>
    <mergeCell ref="C384:L384"/>
    <mergeCell ref="C365:L365"/>
    <mergeCell ref="C367:L367"/>
    <mergeCell ref="B368:B374"/>
    <mergeCell ref="C368:L368"/>
    <mergeCell ref="C369:L369"/>
    <mergeCell ref="C370:L370"/>
    <mergeCell ref="C371:L371"/>
    <mergeCell ref="C372:L372"/>
    <mergeCell ref="C373:L373"/>
    <mergeCell ref="C374:L374"/>
    <mergeCell ref="C352:L352"/>
    <mergeCell ref="C357:L357"/>
    <mergeCell ref="B358:B364"/>
    <mergeCell ref="C358:L358"/>
    <mergeCell ref="C359:L359"/>
    <mergeCell ref="C360:L360"/>
    <mergeCell ref="C361:L361"/>
    <mergeCell ref="C362:L362"/>
    <mergeCell ref="C363:L363"/>
    <mergeCell ref="C364:L364"/>
    <mergeCell ref="C342:L342"/>
    <mergeCell ref="C344:L344"/>
    <mergeCell ref="B345:B351"/>
    <mergeCell ref="C345:L345"/>
    <mergeCell ref="C346:L346"/>
    <mergeCell ref="C347:L347"/>
    <mergeCell ref="C348:L348"/>
    <mergeCell ref="C349:L349"/>
    <mergeCell ref="C350:L350"/>
    <mergeCell ref="C351:L351"/>
    <mergeCell ref="C332:L332"/>
    <mergeCell ref="C334:L334"/>
    <mergeCell ref="B335:B341"/>
    <mergeCell ref="C335:L335"/>
    <mergeCell ref="C336:L336"/>
    <mergeCell ref="C337:L337"/>
    <mergeCell ref="C338:L338"/>
    <mergeCell ref="C339:L339"/>
    <mergeCell ref="C340:L340"/>
    <mergeCell ref="C341:L341"/>
    <mergeCell ref="C322:L322"/>
    <mergeCell ref="C324:L324"/>
    <mergeCell ref="B325:B331"/>
    <mergeCell ref="C325:L325"/>
    <mergeCell ref="C326:L326"/>
    <mergeCell ref="C327:L327"/>
    <mergeCell ref="C328:L328"/>
    <mergeCell ref="C329:L329"/>
    <mergeCell ref="C330:L330"/>
    <mergeCell ref="C331:L331"/>
    <mergeCell ref="C312:L312"/>
    <mergeCell ref="C314:L314"/>
    <mergeCell ref="B315:B321"/>
    <mergeCell ref="C315:L315"/>
    <mergeCell ref="C316:L316"/>
    <mergeCell ref="C317:L317"/>
    <mergeCell ref="C318:L318"/>
    <mergeCell ref="C319:L319"/>
    <mergeCell ref="C320:L320"/>
    <mergeCell ref="C321:L321"/>
    <mergeCell ref="C299:L299"/>
    <mergeCell ref="C304:L304"/>
    <mergeCell ref="B305:B311"/>
    <mergeCell ref="C305:L305"/>
    <mergeCell ref="C306:L306"/>
    <mergeCell ref="C307:L307"/>
    <mergeCell ref="C308:L308"/>
    <mergeCell ref="C309:L309"/>
    <mergeCell ref="C310:L310"/>
    <mergeCell ref="C311:L311"/>
    <mergeCell ref="C289:L289"/>
    <mergeCell ref="C291:L291"/>
    <mergeCell ref="B292:B298"/>
    <mergeCell ref="C292:L292"/>
    <mergeCell ref="C293:L293"/>
    <mergeCell ref="C294:L294"/>
    <mergeCell ref="C295:L295"/>
    <mergeCell ref="C296:L296"/>
    <mergeCell ref="C297:L297"/>
    <mergeCell ref="C298:L298"/>
    <mergeCell ref="C279:L279"/>
    <mergeCell ref="C281:L281"/>
    <mergeCell ref="B282:B288"/>
    <mergeCell ref="C282:L282"/>
    <mergeCell ref="C283:L283"/>
    <mergeCell ref="C284:L284"/>
    <mergeCell ref="C285:L285"/>
    <mergeCell ref="C286:L286"/>
    <mergeCell ref="C287:L287"/>
    <mergeCell ref="C288:L288"/>
    <mergeCell ref="C269:L269"/>
    <mergeCell ref="C271:L271"/>
    <mergeCell ref="B272:B278"/>
    <mergeCell ref="C272:L272"/>
    <mergeCell ref="C273:L273"/>
    <mergeCell ref="C274:L274"/>
    <mergeCell ref="C275:L275"/>
    <mergeCell ref="C276:L276"/>
    <mergeCell ref="C277:L277"/>
    <mergeCell ref="C278:L278"/>
    <mergeCell ref="C259:L259"/>
    <mergeCell ref="C261:L261"/>
    <mergeCell ref="B262:B268"/>
    <mergeCell ref="C262:L262"/>
    <mergeCell ref="C263:L263"/>
    <mergeCell ref="C264:L264"/>
    <mergeCell ref="C265:L265"/>
    <mergeCell ref="C266:L266"/>
    <mergeCell ref="C267:L267"/>
    <mergeCell ref="C268:L268"/>
    <mergeCell ref="C246:L246"/>
    <mergeCell ref="C251:L251"/>
    <mergeCell ref="B252:B258"/>
    <mergeCell ref="C252:L252"/>
    <mergeCell ref="C253:L253"/>
    <mergeCell ref="C254:L254"/>
    <mergeCell ref="C255:L255"/>
    <mergeCell ref="C256:L256"/>
    <mergeCell ref="C257:L257"/>
    <mergeCell ref="C258:L258"/>
    <mergeCell ref="C235:L235"/>
    <mergeCell ref="C236:L236"/>
    <mergeCell ref="C238:L238"/>
    <mergeCell ref="B239:B245"/>
    <mergeCell ref="C239:L239"/>
    <mergeCell ref="C240:L240"/>
    <mergeCell ref="C241:L241"/>
    <mergeCell ref="C242:L242"/>
    <mergeCell ref="C243:L243"/>
    <mergeCell ref="C244:L244"/>
    <mergeCell ref="C245:L245"/>
    <mergeCell ref="B190:N190"/>
    <mergeCell ref="B193:N193"/>
    <mergeCell ref="E445:H445"/>
    <mergeCell ref="I445:L445"/>
    <mergeCell ref="B446:D446"/>
    <mergeCell ref="E446:H446"/>
    <mergeCell ref="I446:L446"/>
    <mergeCell ref="B447:D447"/>
    <mergeCell ref="E447:H447"/>
    <mergeCell ref="C214:L214"/>
    <mergeCell ref="C215:L215"/>
    <mergeCell ref="C216:L216"/>
    <mergeCell ref="C218:L218"/>
    <mergeCell ref="B219:B225"/>
    <mergeCell ref="C219:L219"/>
    <mergeCell ref="C220:L220"/>
    <mergeCell ref="C221:L221"/>
    <mergeCell ref="C222:L222"/>
    <mergeCell ref="C223:L223"/>
    <mergeCell ref="C224:L224"/>
    <mergeCell ref="C225:L225"/>
    <mergeCell ref="C233:L233"/>
    <mergeCell ref="C198:L198"/>
    <mergeCell ref="C208:L208"/>
    <mergeCell ref="B209:B215"/>
    <mergeCell ref="B199:B205"/>
    <mergeCell ref="C199:L199"/>
    <mergeCell ref="C200:L200"/>
    <mergeCell ref="C201:L201"/>
    <mergeCell ref="C202:L202"/>
    <mergeCell ref="C203:L203"/>
    <mergeCell ref="C204:L204"/>
    <mergeCell ref="C205:L205"/>
    <mergeCell ref="C206:L206"/>
    <mergeCell ref="I447:L447"/>
    <mergeCell ref="B448:D448"/>
    <mergeCell ref="B2:N2"/>
    <mergeCell ref="B6:N6"/>
    <mergeCell ref="C12:N12"/>
    <mergeCell ref="C3:N3"/>
    <mergeCell ref="C4:N4"/>
    <mergeCell ref="C10:N10"/>
    <mergeCell ref="C8:N8"/>
    <mergeCell ref="K74:M74"/>
    <mergeCell ref="K71:M71"/>
    <mergeCell ref="K72:M72"/>
    <mergeCell ref="K73:M73"/>
    <mergeCell ref="C71:G71"/>
    <mergeCell ref="C72:G72"/>
    <mergeCell ref="C73:G73"/>
    <mergeCell ref="C74:G74"/>
    <mergeCell ref="C14:N14"/>
    <mergeCell ref="C22:K22"/>
    <mergeCell ref="C23:K23"/>
    <mergeCell ref="C24:K24"/>
    <mergeCell ref="L21:N21"/>
    <mergeCell ref="L22:N22"/>
    <mergeCell ref="L23:N23"/>
    <mergeCell ref="B38:L38"/>
    <mergeCell ref="B45:N45"/>
    <mergeCell ref="C460:N460"/>
    <mergeCell ref="C462:D462"/>
    <mergeCell ref="E462:F462"/>
    <mergeCell ref="B125:N125"/>
    <mergeCell ref="C16:N16"/>
    <mergeCell ref="C18:N18"/>
    <mergeCell ref="B28:N28"/>
    <mergeCell ref="B124:N124"/>
    <mergeCell ref="M37:N37"/>
    <mergeCell ref="B39:L39"/>
    <mergeCell ref="B40:L40"/>
    <mergeCell ref="B41:L41"/>
    <mergeCell ref="L24:N24"/>
    <mergeCell ref="L25:N25"/>
    <mergeCell ref="C25:K25"/>
    <mergeCell ref="B31:N34"/>
    <mergeCell ref="C20:K20"/>
    <mergeCell ref="L20:N20"/>
    <mergeCell ref="C21:K21"/>
    <mergeCell ref="B77:N77"/>
    <mergeCell ref="B78:N78"/>
    <mergeCell ref="B42:L42"/>
    <mergeCell ref="B450:M450"/>
    <mergeCell ref="B451:M451"/>
    <mergeCell ref="B46:N46"/>
    <mergeCell ref="E443:H443"/>
    <mergeCell ref="B443:D443"/>
    <mergeCell ref="I443:L443"/>
    <mergeCell ref="B442:M442"/>
    <mergeCell ref="C209:L209"/>
    <mergeCell ref="C210:L210"/>
    <mergeCell ref="C211:L211"/>
    <mergeCell ref="C212:L212"/>
    <mergeCell ref="C213:L213"/>
    <mergeCell ref="B175:N175"/>
    <mergeCell ref="B178:N178"/>
    <mergeCell ref="B181:N181"/>
    <mergeCell ref="B184:N184"/>
    <mergeCell ref="B187:N187"/>
    <mergeCell ref="C226:L226"/>
    <mergeCell ref="C228:L228"/>
    <mergeCell ref="B229:B235"/>
    <mergeCell ref="C229:L229"/>
    <mergeCell ref="C230:L230"/>
    <mergeCell ref="C231:L231"/>
    <mergeCell ref="B418:N418"/>
    <mergeCell ref="C232:L232"/>
    <mergeCell ref="C234:L234"/>
    <mergeCell ref="E467:F467"/>
    <mergeCell ref="G467:H467"/>
    <mergeCell ref="C464:D464"/>
    <mergeCell ref="E464:F464"/>
    <mergeCell ref="G464:H464"/>
    <mergeCell ref="I464:J464"/>
    <mergeCell ref="K464:L464"/>
    <mergeCell ref="G461:H461"/>
    <mergeCell ref="I461:J461"/>
    <mergeCell ref="K461:L461"/>
    <mergeCell ref="G462:H462"/>
    <mergeCell ref="I462:J462"/>
    <mergeCell ref="K462:L462"/>
    <mergeCell ref="C463:D463"/>
    <mergeCell ref="E463:F463"/>
    <mergeCell ref="G463:H463"/>
    <mergeCell ref="I463:J463"/>
    <mergeCell ref="K463:L463"/>
    <mergeCell ref="E466:F466"/>
    <mergeCell ref="G466:H466"/>
    <mergeCell ref="I466:J466"/>
    <mergeCell ref="K466:L466"/>
    <mergeCell ref="C465:D465"/>
    <mergeCell ref="C466:D466"/>
    <mergeCell ref="E465:F465"/>
    <mergeCell ref="G465:H465"/>
    <mergeCell ref="I465:J465"/>
    <mergeCell ref="K465:L465"/>
    <mergeCell ref="I467:J467"/>
    <mergeCell ref="K467:L467"/>
    <mergeCell ref="C475:D475"/>
    <mergeCell ref="E475:F475"/>
    <mergeCell ref="G475:H475"/>
    <mergeCell ref="I475:J475"/>
    <mergeCell ref="K475:L475"/>
    <mergeCell ref="E468:F468"/>
    <mergeCell ref="G468:H468"/>
    <mergeCell ref="I468:J468"/>
    <mergeCell ref="K468:L468"/>
    <mergeCell ref="K471:L471"/>
    <mergeCell ref="I471:J471"/>
    <mergeCell ref="G471:H471"/>
    <mergeCell ref="E471:F471"/>
    <mergeCell ref="C471:D471"/>
    <mergeCell ref="C470:N470"/>
    <mergeCell ref="C467:D467"/>
    <mergeCell ref="C474:D474"/>
    <mergeCell ref="E474:F474"/>
    <mergeCell ref="G474:H474"/>
    <mergeCell ref="I474:J474"/>
    <mergeCell ref="K474:L474"/>
    <mergeCell ref="C472:D472"/>
    <mergeCell ref="C476:D476"/>
    <mergeCell ref="E476:F476"/>
    <mergeCell ref="G476:H476"/>
    <mergeCell ref="I476:J476"/>
    <mergeCell ref="K476:L476"/>
    <mergeCell ref="E472:F472"/>
    <mergeCell ref="G472:H472"/>
    <mergeCell ref="I472:J472"/>
    <mergeCell ref="K472:L472"/>
    <mergeCell ref="C473:D473"/>
    <mergeCell ref="E473:F473"/>
    <mergeCell ref="G473:H473"/>
    <mergeCell ref="I473:J473"/>
    <mergeCell ref="K473:L473"/>
    <mergeCell ref="C493:D493"/>
    <mergeCell ref="C494:D494"/>
    <mergeCell ref="C483:N483"/>
    <mergeCell ref="C477:D477"/>
    <mergeCell ref="E477:F477"/>
    <mergeCell ref="G477:H477"/>
    <mergeCell ref="I477:J477"/>
    <mergeCell ref="K477:L477"/>
    <mergeCell ref="E478:F478"/>
    <mergeCell ref="G478:H478"/>
    <mergeCell ref="I478:J478"/>
    <mergeCell ref="K478:L478"/>
    <mergeCell ref="C484:D484"/>
    <mergeCell ref="C485:D485"/>
    <mergeCell ref="C486:D486"/>
    <mergeCell ref="C487:D487"/>
    <mergeCell ref="C488:D488"/>
    <mergeCell ref="C489:D489"/>
    <mergeCell ref="C490:D490"/>
    <mergeCell ref="C491:D491"/>
    <mergeCell ref="C492:D492"/>
    <mergeCell ref="E485:F485"/>
    <mergeCell ref="E486:F486"/>
    <mergeCell ref="E487:F487"/>
    <mergeCell ref="C500:D500"/>
    <mergeCell ref="E500:F500"/>
    <mergeCell ref="G500:H500"/>
    <mergeCell ref="I500:J500"/>
    <mergeCell ref="K500:L500"/>
    <mergeCell ref="C501:D501"/>
    <mergeCell ref="C497:N497"/>
    <mergeCell ref="C498:D498"/>
    <mergeCell ref="E498:F498"/>
    <mergeCell ref="G498:H498"/>
    <mergeCell ref="I498:J498"/>
    <mergeCell ref="K498:L498"/>
    <mergeCell ref="C499:D499"/>
    <mergeCell ref="E499:F499"/>
    <mergeCell ref="G499:H499"/>
    <mergeCell ref="I499:J499"/>
    <mergeCell ref="K499:L499"/>
    <mergeCell ref="G501:H501"/>
    <mergeCell ref="I501:J501"/>
    <mergeCell ref="K501:L501"/>
    <mergeCell ref="D513:L513"/>
    <mergeCell ref="B513:C513"/>
    <mergeCell ref="C507:D507"/>
    <mergeCell ref="E507:F507"/>
    <mergeCell ref="G507:H507"/>
    <mergeCell ref="I507:J507"/>
    <mergeCell ref="C505:D505"/>
    <mergeCell ref="E505:F505"/>
    <mergeCell ref="G505:H505"/>
    <mergeCell ref="I505:J505"/>
    <mergeCell ref="K505:L505"/>
    <mergeCell ref="C506:D506"/>
    <mergeCell ref="E506:F506"/>
    <mergeCell ref="G506:H506"/>
    <mergeCell ref="I506:J506"/>
    <mergeCell ref="K506:L506"/>
    <mergeCell ref="C509:D509"/>
    <mergeCell ref="E509:F509"/>
    <mergeCell ref="G509:H509"/>
    <mergeCell ref="I509:J509"/>
    <mergeCell ref="K509:L509"/>
    <mergeCell ref="B514:C514"/>
    <mergeCell ref="D514:L514"/>
    <mergeCell ref="B515:C515"/>
    <mergeCell ref="D515:L515"/>
    <mergeCell ref="B516:C516"/>
    <mergeCell ref="D516:L516"/>
    <mergeCell ref="B517:C517"/>
    <mergeCell ref="D517:L517"/>
    <mergeCell ref="B518:C518"/>
    <mergeCell ref="D518:L518"/>
    <mergeCell ref="B526:C526"/>
    <mergeCell ref="D526:L526"/>
    <mergeCell ref="D527:L527"/>
    <mergeCell ref="D528:L528"/>
    <mergeCell ref="D529:L529"/>
    <mergeCell ref="B527:C529"/>
    <mergeCell ref="B530:C532"/>
    <mergeCell ref="B533:C535"/>
    <mergeCell ref="D530:L530"/>
    <mergeCell ref="D531:L531"/>
    <mergeCell ref="D532:L532"/>
    <mergeCell ref="D533:L533"/>
    <mergeCell ref="D534:L534"/>
    <mergeCell ref="D535:L535"/>
    <mergeCell ref="B594:N594"/>
    <mergeCell ref="B537:N537"/>
    <mergeCell ref="B540:N540"/>
    <mergeCell ref="B552:N552"/>
    <mergeCell ref="B555:N555"/>
    <mergeCell ref="D544:L544"/>
    <mergeCell ref="D545:L545"/>
    <mergeCell ref="B544:C544"/>
    <mergeCell ref="B545:C547"/>
    <mergeCell ref="D546:L546"/>
    <mergeCell ref="D547:L547"/>
    <mergeCell ref="B572:M572"/>
    <mergeCell ref="B573:M573"/>
    <mergeCell ref="I587:N587"/>
    <mergeCell ref="B587:H587"/>
    <mergeCell ref="B588:H588"/>
    <mergeCell ref="B589:H589"/>
    <mergeCell ref="B574:M574"/>
    <mergeCell ref="B575:M575"/>
    <mergeCell ref="B576:M576"/>
    <mergeCell ref="B579:E579"/>
    <mergeCell ref="B580:E580"/>
    <mergeCell ref="B581:E581"/>
    <mergeCell ref="B582:E582"/>
    <mergeCell ref="B548:C550"/>
    <mergeCell ref="D548:L548"/>
    <mergeCell ref="D549:L549"/>
    <mergeCell ref="D550:L550"/>
    <mergeCell ref="I588:N588"/>
    <mergeCell ref="I589:N589"/>
    <mergeCell ref="I590:N590"/>
    <mergeCell ref="I591:N591"/>
    <mergeCell ref="I592:N592"/>
    <mergeCell ref="B590:H590"/>
    <mergeCell ref="B591:H591"/>
    <mergeCell ref="B592:H592"/>
    <mergeCell ref="I563:J563"/>
    <mergeCell ref="C563:H563"/>
    <mergeCell ref="C564:H564"/>
    <mergeCell ref="C565:H565"/>
    <mergeCell ref="C566:H566"/>
    <mergeCell ref="C567:H567"/>
    <mergeCell ref="B583:E583"/>
    <mergeCell ref="B584:E584"/>
    <mergeCell ref="F579:L579"/>
    <mergeCell ref="F580:L580"/>
    <mergeCell ref="F581:L581"/>
    <mergeCell ref="F582:L582"/>
    <mergeCell ref="I599:J599"/>
    <mergeCell ref="K599:L599"/>
    <mergeCell ref="B600:C600"/>
    <mergeCell ref="D600:H600"/>
    <mergeCell ref="I600:J600"/>
    <mergeCell ref="K600:L600"/>
    <mergeCell ref="I597:J597"/>
    <mergeCell ref="I596:L596"/>
    <mergeCell ref="M596:N596"/>
    <mergeCell ref="B597:C597"/>
    <mergeCell ref="D597:H597"/>
    <mergeCell ref="K597:L597"/>
    <mergeCell ref="B606:N606"/>
    <mergeCell ref="B611:C611"/>
    <mergeCell ref="D611:H611"/>
    <mergeCell ref="I611:N611"/>
    <mergeCell ref="B625:N625"/>
    <mergeCell ref="B615:N615"/>
    <mergeCell ref="B617:N617"/>
    <mergeCell ref="B612:C612"/>
    <mergeCell ref="D612:H612"/>
    <mergeCell ref="I612:N612"/>
    <mergeCell ref="B613:C613"/>
    <mergeCell ref="D613:H613"/>
    <mergeCell ref="I613:N613"/>
    <mergeCell ref="B621:N621"/>
    <mergeCell ref="B609:N609"/>
    <mergeCell ref="B619:N619"/>
    <mergeCell ref="B623:N623"/>
    <mergeCell ref="I601:J601"/>
    <mergeCell ref="K601:L601"/>
    <mergeCell ref="B602:C602"/>
    <mergeCell ref="D602:H602"/>
    <mergeCell ref="S8:T8"/>
    <mergeCell ref="K563:L563"/>
    <mergeCell ref="M562:N562"/>
    <mergeCell ref="K564:L564"/>
    <mergeCell ref="K565:L565"/>
    <mergeCell ref="K566:L566"/>
    <mergeCell ref="K567:L567"/>
    <mergeCell ref="Q450:Q455"/>
    <mergeCell ref="S450:T455"/>
    <mergeCell ref="S460:T478"/>
    <mergeCell ref="S483:T509"/>
    <mergeCell ref="Q513:Q519"/>
    <mergeCell ref="S513:T519"/>
    <mergeCell ref="S525:T540"/>
    <mergeCell ref="S543:T555"/>
    <mergeCell ref="S127:T148"/>
    <mergeCell ref="S149:T163"/>
    <mergeCell ref="S164:T167"/>
    <mergeCell ref="B599:C599"/>
    <mergeCell ref="D599:H599"/>
    <mergeCell ref="B172:N172"/>
    <mergeCell ref="B196:N196"/>
    <mergeCell ref="B249:N249"/>
    <mergeCell ref="B302:N302"/>
    <mergeCell ref="B355:N355"/>
    <mergeCell ref="I564:J564"/>
    <mergeCell ref="B458:N458"/>
    <mergeCell ref="B481:N481"/>
    <mergeCell ref="B523:N523"/>
    <mergeCell ref="B558:N558"/>
    <mergeCell ref="K495:L495"/>
    <mergeCell ref="K493:L493"/>
    <mergeCell ref="C495:D495"/>
    <mergeCell ref="E484:F484"/>
    <mergeCell ref="G484:H484"/>
    <mergeCell ref="I484:J484"/>
    <mergeCell ref="K484:L484"/>
    <mergeCell ref="G485:H485"/>
    <mergeCell ref="G486:H486"/>
    <mergeCell ref="G487:H487"/>
    <mergeCell ref="G488:H488"/>
    <mergeCell ref="G489:H489"/>
    <mergeCell ref="G490:H490"/>
    <mergeCell ref="G491:H491"/>
    <mergeCell ref="I485:J485"/>
    <mergeCell ref="I486:J486"/>
    <mergeCell ref="I487:J487"/>
    <mergeCell ref="I488:J488"/>
    <mergeCell ref="I489:J489"/>
    <mergeCell ref="I492:J492"/>
    <mergeCell ref="S625:T625"/>
    <mergeCell ref="I565:J565"/>
    <mergeCell ref="I566:J566"/>
    <mergeCell ref="I567:J567"/>
    <mergeCell ref="S563:T567"/>
    <mergeCell ref="S571:T576"/>
    <mergeCell ref="S579:T584"/>
    <mergeCell ref="S587:T592"/>
    <mergeCell ref="S621:T621"/>
    <mergeCell ref="I602:J602"/>
    <mergeCell ref="K602:L602"/>
    <mergeCell ref="B604:N604"/>
    <mergeCell ref="B598:C598"/>
    <mergeCell ref="D598:H598"/>
    <mergeCell ref="I598:J598"/>
    <mergeCell ref="K598:L598"/>
    <mergeCell ref="B601:C601"/>
    <mergeCell ref="D601:H601"/>
    <mergeCell ref="K485:L485"/>
    <mergeCell ref="K486:L486"/>
    <mergeCell ref="K487:L487"/>
    <mergeCell ref="K488:L488"/>
    <mergeCell ref="K489:L489"/>
    <mergeCell ref="K490:L490"/>
    <mergeCell ref="K491:L491"/>
    <mergeCell ref="K492:L492"/>
    <mergeCell ref="K494:L494"/>
    <mergeCell ref="E492:F492"/>
    <mergeCell ref="E493:F493"/>
    <mergeCell ref="E495:F495"/>
    <mergeCell ref="E494:F494"/>
    <mergeCell ref="E488:F488"/>
    <mergeCell ref="E489:F489"/>
    <mergeCell ref="E501:F501"/>
    <mergeCell ref="I495:J495"/>
    <mergeCell ref="I490:J490"/>
    <mergeCell ref="I491:J491"/>
    <mergeCell ref="I493:J493"/>
    <mergeCell ref="I494:J494"/>
    <mergeCell ref="G492:H492"/>
    <mergeCell ref="G493:H493"/>
    <mergeCell ref="G494:H494"/>
    <mergeCell ref="G495:H495"/>
    <mergeCell ref="B130:K130"/>
    <mergeCell ref="C502:D502"/>
    <mergeCell ref="E502:F502"/>
    <mergeCell ref="G502:H502"/>
    <mergeCell ref="I502:J502"/>
    <mergeCell ref="K502:L502"/>
    <mergeCell ref="K507:L507"/>
    <mergeCell ref="C508:D508"/>
    <mergeCell ref="E508:F508"/>
    <mergeCell ref="G508:H508"/>
    <mergeCell ref="I508:J508"/>
    <mergeCell ref="K508:L508"/>
    <mergeCell ref="C503:D503"/>
    <mergeCell ref="E503:F503"/>
    <mergeCell ref="G503:H503"/>
    <mergeCell ref="I503:J503"/>
    <mergeCell ref="K503:L503"/>
    <mergeCell ref="C504:D504"/>
    <mergeCell ref="E504:F504"/>
    <mergeCell ref="G504:H504"/>
    <mergeCell ref="I504:J504"/>
    <mergeCell ref="K504:L504"/>
    <mergeCell ref="E490:F490"/>
    <mergeCell ref="E491:F491"/>
  </mergeCells>
  <conditionalFormatting sqref="R120">
    <cfRule type="cellIs" dxfId="59" priority="9" operator="notEqual">
      <formula>"OK"</formula>
    </cfRule>
    <cfRule type="cellIs" dxfId="58" priority="10" operator="equal">
      <formula>"OK"</formula>
    </cfRule>
  </conditionalFormatting>
  <conditionalFormatting sqref="R164">
    <cfRule type="cellIs" dxfId="57" priority="1" operator="notEqual">
      <formula>"OK"</formula>
    </cfRule>
    <cfRule type="cellIs" dxfId="56" priority="2" operator="equal">
      <formula>"OK"</formula>
    </cfRule>
  </conditionalFormatting>
  <conditionalFormatting sqref="R206">
    <cfRule type="cellIs" dxfId="55" priority="59" operator="notEqual">
      <formula>"OK"</formula>
    </cfRule>
    <cfRule type="cellIs" dxfId="54" priority="60" operator="equal">
      <formula>"OK"</formula>
    </cfRule>
  </conditionalFormatting>
  <conditionalFormatting sqref="R216">
    <cfRule type="cellIs" dxfId="53" priority="58" operator="equal">
      <formula>"OK"</formula>
    </cfRule>
    <cfRule type="cellIs" dxfId="52" priority="57" operator="notEqual">
      <formula>"OK"</formula>
    </cfRule>
  </conditionalFormatting>
  <conditionalFormatting sqref="R226">
    <cfRule type="cellIs" dxfId="51" priority="56" operator="equal">
      <formula>"OK"</formula>
    </cfRule>
    <cfRule type="cellIs" dxfId="50" priority="55" operator="notEqual">
      <formula>"OK"</formula>
    </cfRule>
  </conditionalFormatting>
  <conditionalFormatting sqref="R236">
    <cfRule type="cellIs" dxfId="49" priority="53" operator="notEqual">
      <formula>"OK"</formula>
    </cfRule>
    <cfRule type="cellIs" dxfId="48" priority="54" operator="equal">
      <formula>"OK"</formula>
    </cfRule>
  </conditionalFormatting>
  <conditionalFormatting sqref="R246">
    <cfRule type="cellIs" dxfId="47" priority="52" operator="equal">
      <formula>"OK"</formula>
    </cfRule>
    <cfRule type="cellIs" dxfId="46" priority="51" operator="notEqual">
      <formula>"OK"</formula>
    </cfRule>
  </conditionalFormatting>
  <conditionalFormatting sqref="R259">
    <cfRule type="cellIs" dxfId="45" priority="50" operator="equal">
      <formula>"OK"</formula>
    </cfRule>
    <cfRule type="cellIs" dxfId="44" priority="49" operator="notEqual">
      <formula>"OK"</formula>
    </cfRule>
  </conditionalFormatting>
  <conditionalFormatting sqref="R269">
    <cfRule type="cellIs" dxfId="43" priority="48" operator="equal">
      <formula>"OK"</formula>
    </cfRule>
    <cfRule type="cellIs" dxfId="42" priority="47" operator="notEqual">
      <formula>"OK"</formula>
    </cfRule>
  </conditionalFormatting>
  <conditionalFormatting sqref="R279">
    <cfRule type="cellIs" dxfId="41" priority="45" operator="notEqual">
      <formula>"OK"</formula>
    </cfRule>
    <cfRule type="cellIs" dxfId="40" priority="46" operator="equal">
      <formula>"OK"</formula>
    </cfRule>
  </conditionalFormatting>
  <conditionalFormatting sqref="R289">
    <cfRule type="cellIs" dxfId="39" priority="43" operator="notEqual">
      <formula>"OK"</formula>
    </cfRule>
    <cfRule type="cellIs" dxfId="38" priority="44" operator="equal">
      <formula>"OK"</formula>
    </cfRule>
  </conditionalFormatting>
  <conditionalFormatting sqref="R299">
    <cfRule type="cellIs" dxfId="37" priority="42" operator="equal">
      <formula>"OK"</formula>
    </cfRule>
    <cfRule type="cellIs" dxfId="36" priority="41" operator="notEqual">
      <formula>"OK"</formula>
    </cfRule>
  </conditionalFormatting>
  <conditionalFormatting sqref="R312">
    <cfRule type="cellIs" dxfId="35" priority="40" operator="equal">
      <formula>"OK"</formula>
    </cfRule>
    <cfRule type="cellIs" dxfId="34" priority="39" operator="notEqual">
      <formula>"OK"</formula>
    </cfRule>
  </conditionalFormatting>
  <conditionalFormatting sqref="R322">
    <cfRule type="cellIs" dxfId="33" priority="38" operator="equal">
      <formula>"OK"</formula>
    </cfRule>
    <cfRule type="cellIs" dxfId="32" priority="37" operator="notEqual">
      <formula>"OK"</formula>
    </cfRule>
  </conditionalFormatting>
  <conditionalFormatting sqref="R332">
    <cfRule type="cellIs" dxfId="31" priority="36" operator="equal">
      <formula>"OK"</formula>
    </cfRule>
    <cfRule type="cellIs" dxfId="30" priority="35" operator="notEqual">
      <formula>"OK"</formula>
    </cfRule>
  </conditionalFormatting>
  <conditionalFormatting sqref="R342">
    <cfRule type="cellIs" dxfId="29" priority="34" operator="equal">
      <formula>"OK"</formula>
    </cfRule>
    <cfRule type="cellIs" dxfId="28" priority="33" operator="notEqual">
      <formula>"OK"</formula>
    </cfRule>
  </conditionalFormatting>
  <conditionalFormatting sqref="R352">
    <cfRule type="cellIs" dxfId="27" priority="32" operator="equal">
      <formula>"OK"</formula>
    </cfRule>
    <cfRule type="cellIs" dxfId="26" priority="31" operator="notEqual">
      <formula>"OK"</formula>
    </cfRule>
  </conditionalFormatting>
  <conditionalFormatting sqref="R365">
    <cfRule type="cellIs" dxfId="25" priority="30" operator="equal">
      <formula>"OK"</formula>
    </cfRule>
    <cfRule type="cellIs" dxfId="24" priority="29" operator="notEqual">
      <formula>"OK"</formula>
    </cfRule>
  </conditionalFormatting>
  <conditionalFormatting sqref="R375">
    <cfRule type="cellIs" dxfId="23" priority="27" operator="notEqual">
      <formula>"OK"</formula>
    </cfRule>
    <cfRule type="cellIs" dxfId="22" priority="28" operator="equal">
      <formula>"OK"</formula>
    </cfRule>
  </conditionalFormatting>
  <conditionalFormatting sqref="R385">
    <cfRule type="cellIs" dxfId="21" priority="26" operator="equal">
      <formula>"OK"</formula>
    </cfRule>
    <cfRule type="cellIs" dxfId="20" priority="25" operator="notEqual">
      <formula>"OK"</formula>
    </cfRule>
  </conditionalFormatting>
  <conditionalFormatting sqref="R395">
    <cfRule type="cellIs" dxfId="19" priority="24" operator="equal">
      <formula>"OK"</formula>
    </cfRule>
    <cfRule type="cellIs" dxfId="18" priority="23" operator="notEqual">
      <formula>"OK"</formula>
    </cfRule>
  </conditionalFormatting>
  <conditionalFormatting sqref="R405">
    <cfRule type="cellIs" dxfId="17" priority="22" operator="equal">
      <formula>"OK"</formula>
    </cfRule>
    <cfRule type="cellIs" dxfId="16" priority="21" operator="notEqual">
      <formula>"OK"</formula>
    </cfRule>
  </conditionalFormatting>
  <conditionalFormatting sqref="R415">
    <cfRule type="cellIs" dxfId="15" priority="20" operator="equal">
      <formula>"OK"</formula>
    </cfRule>
    <cfRule type="cellIs" dxfId="14" priority="19" operator="notEqual">
      <formula>"OK"</formula>
    </cfRule>
  </conditionalFormatting>
  <conditionalFormatting sqref="R429">
    <cfRule type="cellIs" dxfId="13" priority="18" operator="equal">
      <formula>"OK"</formula>
    </cfRule>
    <cfRule type="cellIs" dxfId="12" priority="17" operator="notEqual">
      <formula>"OK"</formula>
    </cfRule>
  </conditionalFormatting>
  <conditionalFormatting sqref="R440">
    <cfRule type="cellIs" dxfId="11" priority="16" operator="equal">
      <formula>"OK"</formula>
    </cfRule>
    <cfRule type="cellIs" dxfId="10" priority="15" operator="notEqual">
      <formula>"OK"</formula>
    </cfRule>
  </conditionalFormatting>
  <conditionalFormatting sqref="R468">
    <cfRule type="cellIs" dxfId="9" priority="14" operator="equal">
      <formula>"OK"</formula>
    </cfRule>
    <cfRule type="cellIs" dxfId="8" priority="13" operator="notEqual">
      <formula>"OK"</formula>
    </cfRule>
  </conditionalFormatting>
  <conditionalFormatting sqref="R478">
    <cfRule type="cellIs" dxfId="7" priority="12" operator="equal">
      <formula>"OK"</formula>
    </cfRule>
    <cfRule type="cellIs" dxfId="6" priority="11" operator="notEqual">
      <formula>"OK"</formula>
    </cfRule>
  </conditionalFormatting>
  <conditionalFormatting sqref="R495">
    <cfRule type="cellIs" dxfId="5" priority="8" operator="equal">
      <formula>"OK"</formula>
    </cfRule>
    <cfRule type="cellIs" dxfId="4" priority="7" operator="notEqual">
      <formula>"OK"</formula>
    </cfRule>
  </conditionalFormatting>
  <conditionalFormatting sqref="R509">
    <cfRule type="cellIs" dxfId="3" priority="6" operator="equal">
      <formula>"OK"</formula>
    </cfRule>
    <cfRule type="cellIs" dxfId="2" priority="5" operator="notEqual">
      <formula>"OK"</formula>
    </cfRule>
  </conditionalFormatting>
  <conditionalFormatting sqref="R519">
    <cfRule type="cellIs" dxfId="1" priority="4" operator="equal">
      <formula>"OK"</formula>
    </cfRule>
    <cfRule type="cellIs" dxfId="0" priority="3" operator="notEqual">
      <formula>"OK"</formula>
    </cfRule>
  </conditionalFormatting>
  <dataValidations xWindow="244" yWindow="937" count="7">
    <dataValidation allowBlank="1" showInputMessage="1" showErrorMessage="1" promptTitle="Approval and Issue of PF" prompt="Amend this to be relevant for your entity" sqref="B70:B71 I71" xr:uid="{B893B1FA-B29E-4130-8C33-5E6478E1670B}"/>
    <dataValidation type="list" allowBlank="1" showInputMessage="1" showErrorMessage="1" sqref="B199:B205 B209:B215 B219:B225 B229:B235 B239:B245" xr:uid="{AFEE212E-E6F4-4A69-8A2C-CBBDC7D2DF51}">
      <formula1>$B$50:$B$57</formula1>
    </dataValidation>
    <dataValidation type="list" allowBlank="1" showInputMessage="1" showErrorMessage="1" sqref="B252:B258 B262:B268 B272:B278 B282:B288 B292:B298" xr:uid="{CE26F486-BC8B-4FA7-A539-B3BCFD781248}">
      <formula1>$B$61:$B$65</formula1>
    </dataValidation>
    <dataValidation type="list" allowBlank="1" showInputMessage="1" showErrorMessage="1" sqref="B305:B311 B315:B321 B325:B331 B335:B341" xr:uid="{9BB5D969-7F7B-4697-82CC-28C8CB26DFD4}">
      <formula1>$B$83:$B$86</formula1>
    </dataValidation>
    <dataValidation type="list" allowBlank="1" showInputMessage="1" showErrorMessage="1" sqref="B345:B351" xr:uid="{96D0E9EE-34AC-4D2C-8DAB-975AAA6DC91F}">
      <formula1>$B$91:$B$92</formula1>
    </dataValidation>
    <dataValidation type="list" allowBlank="1" showInputMessage="1" showErrorMessage="1" sqref="B358:B364 B368:B374 B378:B384 B388:B394" xr:uid="{0F9DF323-5ACA-4510-98DB-E8A6988D515D}">
      <formula1>$B$98:$B$102</formula1>
    </dataValidation>
    <dataValidation type="list" allowBlank="1" showInputMessage="1" showErrorMessage="1" sqref="B398:B404 B408:B414" xr:uid="{49480D3F-1FD2-4372-BDED-2F08AF8E09A1}">
      <formula1>$B$106:$B$107</formula1>
    </dataValidation>
  </dataValidations>
  <printOptions horizontalCentered="1"/>
  <pageMargins left="0.23622047244094491" right="0.23622047244094491" top="0.39370078740157483" bottom="0.39370078740157483" header="0.11811023622047245" footer="0.11811023622047245"/>
  <pageSetup paperSize="9" scale="87" fitToHeight="2" orientation="portrait" cellComments="asDisplayed" useFirstPageNumber="1" r:id="rId1"/>
  <rowBreaks count="15" manualBreakCount="15">
    <brk id="26" max="14" man="1"/>
    <brk id="43" max="14" man="1"/>
    <brk id="75" max="14" man="1"/>
    <brk id="122" max="14" man="1"/>
    <brk id="169" max="14" man="1"/>
    <brk id="194" max="14" man="1"/>
    <brk id="247" max="14" man="1"/>
    <brk id="300" max="16383" man="1"/>
    <brk id="353" max="14" man="1"/>
    <brk id="416" max="14" man="1"/>
    <brk id="456" max="16383" man="1"/>
    <brk id="479" max="14" man="1"/>
    <brk id="521" max="14" man="1"/>
    <brk id="556" max="14" man="1"/>
    <brk id="607" max="14" man="1"/>
  </rowBreaks>
  <extLst>
    <ext xmlns:x14="http://schemas.microsoft.com/office/spreadsheetml/2009/9/main" uri="{78C0D931-6437-407d-A8EE-F0AAD7539E65}">
      <x14:conditionalFormattings>
        <x14:conditionalFormatting xmlns:xm="http://schemas.microsoft.com/office/excel/2006/main">
          <x14:cfRule type="cellIs" priority="61" operator="equal" id="{2B3EE438-5805-4E01-A738-610B4D2A1F70}">
            <xm:f>Sheet1!$A$1</xm:f>
            <x14:dxf>
              <font>
                <color rgb="FF9C0006"/>
              </font>
              <fill>
                <patternFill>
                  <bgColor rgb="FFFFC7CE"/>
                </patternFill>
              </fill>
            </x14:dxf>
          </x14:cfRule>
          <xm:sqref>B178</xm:sqref>
        </x14:conditionalFormatting>
      </x14:conditionalFormattings>
    </ext>
    <ext xmlns:x14="http://schemas.microsoft.com/office/spreadsheetml/2009/9/main" uri="{CCE6A557-97BC-4b89-ADB6-D9C93CAAB3DF}">
      <x14:dataValidations xmlns:xm="http://schemas.microsoft.com/office/excel/2006/main" xWindow="244" yWindow="937" count="2">
        <x14:dataValidation type="list" allowBlank="1" showInputMessage="1" showErrorMessage="1" xr:uid="{77F92AC7-2D05-4598-9C2E-FDB1CE493E5B}">
          <x14:formula1>
            <xm:f>Sheet1!$A$1:$A$3</xm:f>
          </x14:formula1>
          <xm:sqref>B178</xm:sqref>
        </x14:dataValidation>
        <x14:dataValidation type="list" allowBlank="1" showInputMessage="1" showErrorMessage="1" xr:uid="{203C5B03-FB57-4E7C-AF15-EC15421BD884}">
          <x14:formula1>
            <xm:f>Sheet1!$A$5:$A$6</xm:f>
          </x14:formula1>
          <xm:sqref>C462:D467 C472:D477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6133AF-B2B3-435E-B6B0-A139096218FF}">
  <dimension ref="A1:A6"/>
  <sheetViews>
    <sheetView workbookViewId="0">
      <selection activeCell="H12" sqref="H12"/>
    </sheetView>
  </sheetViews>
  <sheetFormatPr defaultRowHeight="14.5" x14ac:dyDescent="0.35"/>
  <sheetData>
    <row r="1" spans="1:1" x14ac:dyDescent="0.35">
      <c r="A1" t="s">
        <v>259</v>
      </c>
    </row>
    <row r="2" spans="1:1" x14ac:dyDescent="0.35">
      <c r="A2" t="s">
        <v>260</v>
      </c>
    </row>
    <row r="3" spans="1:1" x14ac:dyDescent="0.35">
      <c r="A3" t="s">
        <v>261</v>
      </c>
    </row>
    <row r="5" spans="1:1" x14ac:dyDescent="0.35">
      <c r="A5" t="s">
        <v>179</v>
      </c>
    </row>
    <row r="6" spans="1:1" x14ac:dyDescent="0.35">
      <c r="A6" t="s">
        <v>183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4c02815c-28df-484f-9884-3bf00d466f96" ContentTypeId="0x0101007F55D9E324541740BF6388CE6442715080" PreviousValue="false"/>
</file>

<file path=customXml/item2.xml><?xml version="1.0" encoding="utf-8"?>
<ct:contentTypeSchema xmlns:ct="http://schemas.microsoft.com/office/2006/metadata/contentType" xmlns:ma="http://schemas.microsoft.com/office/2006/metadata/properties/metaAttributes" ct:_="" ma:_="" ma:contentTypeName="Template" ma:contentTypeID="0x0101007F55D9E324541740BF6388CE6442715080007C0DDDA722BCDC41B9C5FFD4257C6621" ma:contentTypeVersion="61" ma:contentTypeDescription="Templates for letters, memos, notices, certificates, presentations, etc." ma:contentTypeScope="" ma:versionID="285f40aeed58f10c53d19d900cd87c16">
  <xsd:schema xmlns:xsd="http://www.w3.org/2001/XMLSchema" xmlns:xs="http://www.w3.org/2001/XMLSchema" xmlns:p="http://schemas.microsoft.com/office/2006/metadata/properties" xmlns:ns2="43619995-018f-4e2c-8089-9af5b1b4449f" xmlns:ns3="http://schemas.microsoft.com/sharepoint/v3/fields" xmlns:ns4="4f4c7382-8a1d-4277-8406-03ffad03e24b" targetNamespace="http://schemas.microsoft.com/office/2006/metadata/properties" ma:root="true" ma:fieldsID="53937cf4f5b57556cdc35f1264155506" ns2:_="" ns3:_="" ns4:_="">
    <xsd:import namespace="43619995-018f-4e2c-8089-9af5b1b4449f"/>
    <xsd:import namespace="http://schemas.microsoft.com/sharepoint/v3/fields"/>
    <xsd:import namespace="4f4c7382-8a1d-4277-8406-03ffad03e24b"/>
    <xsd:element name="properties">
      <xsd:complexType>
        <xsd:sequence>
          <xsd:element name="documentManagement">
            <xsd:complexType>
              <xsd:all>
                <xsd:element ref="ns2:XRBAuthoDoxID" minOccurs="0"/>
                <xsd:element ref="ns3:DocCreatedSaved" minOccurs="0"/>
                <xsd:element ref="ns3:DocModifiedSaved" minOccurs="0"/>
                <xsd:element ref="ns3:EmAttachCount" minOccurs="0"/>
                <xsd:element ref="ns3:EmAttachmentNames" minOccurs="0"/>
                <xsd:element ref="ns3:EmBCC" minOccurs="0"/>
                <xsd:element ref="ns3:EmBCCSMTPAddress" minOccurs="0"/>
                <xsd:element ref="ns3:EmBody" minOccurs="0"/>
                <xsd:element ref="ns3:EmCategory" minOccurs="0"/>
                <xsd:element ref="ns3:EmCC" minOccurs="0"/>
                <xsd:element ref="ns3:EmCCSMTPAddress" minOccurs="0"/>
                <xsd:element ref="ns3:EmCompanies" minOccurs="0"/>
                <xsd:element ref="ns3:EmCon" minOccurs="0"/>
                <xsd:element ref="ns3:EmConversationID" minOccurs="0"/>
                <xsd:element ref="ns3:EmConversationIndex" minOccurs="0"/>
                <xsd:element ref="ns3:EmDate" minOccurs="0"/>
                <xsd:element ref="ns3:EmDateReceived" minOccurs="0"/>
                <xsd:element ref="ns3:EmDateSent" minOccurs="0"/>
                <xsd:element ref="ns3:EmFrom" minOccurs="0"/>
                <xsd:element ref="ns3:EmFromName" minOccurs="0"/>
                <xsd:element ref="ns3:EmFromSMTPAddress" minOccurs="0"/>
                <xsd:element ref="ns3:EmHasAttachments" minOccurs="0"/>
                <xsd:element ref="ns3:EmID" minOccurs="0"/>
                <xsd:element ref="ns3:EmImportance" minOccurs="0"/>
                <xsd:element ref="ns3:EmReceivedByName" minOccurs="0"/>
                <xsd:element ref="ns3:EmReceivedOnBehalfOfName" minOccurs="0"/>
                <xsd:element ref="ns3:EmReplyRecipientNames" minOccurs="0"/>
                <xsd:element ref="ns3:EmReplyRecipients" minOccurs="0"/>
                <xsd:element ref="ns3:EmRetentionPolicyName" minOccurs="0"/>
                <xsd:element ref="ns3:EmSensitivity" minOccurs="0"/>
                <xsd:element ref="ns3:EmSentOnBehalfOfName" minOccurs="0"/>
                <xsd:element ref="ns3:EmSubject" minOccurs="0"/>
                <xsd:element ref="ns3:EmTo" minOccurs="0"/>
                <xsd:element ref="ns3:EmToAddress" minOccurs="0"/>
                <xsd:element ref="ns3:EmToSMTPAddress" minOccurs="0"/>
                <xsd:element ref="ns3:EmType"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619995-018f-4e2c-8089-9af5b1b4449f" elementFormDefault="qualified">
    <xsd:import namespace="http://schemas.microsoft.com/office/2006/documentManagement/types"/>
    <xsd:import namespace="http://schemas.microsoft.com/office/infopath/2007/PartnerControls"/>
    <xsd:element name="XRBAuthoDoxID" ma:index="8" nillable="true" ma:displayName="AuthoDox ID" ma:description="AuthoDox document ID retained after migration." ma:internalName="XRBAuthoDox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DocCreatedSaved" ma:index="9" nillable="true" ma:displayName="Document Created Saved" ma:format="DateTime" ma:internalName="DocCreatedSaved" ma:readOnly="false">
      <xsd:simpleType>
        <xsd:restriction base="dms:DateTime"/>
      </xsd:simpleType>
    </xsd:element>
    <xsd:element name="DocModifiedSaved" ma:index="10" nillable="true" ma:displayName="Document Modified Saved" ma:format="DateTime" ma:internalName="DocModifiedSaved" ma:readOnly="false">
      <xsd:simpleType>
        <xsd:restriction base="dms:DateTime"/>
      </xsd:simpleType>
    </xsd:element>
    <xsd:element name="EmAttachCount" ma:index="11" nillable="true" ma:displayName="Email Attachment Count" ma:internalName="EmAttachCount" ma:readOnly="false">
      <xsd:simpleType>
        <xsd:restriction base="dms:Text"/>
      </xsd:simpleType>
    </xsd:element>
    <xsd:element name="EmAttachmentNames" ma:index="12" nillable="true" ma:displayName="Email Attachment Names" ma:internalName="EmAttachmentNames" ma:readOnly="false">
      <xsd:simpleType>
        <xsd:restriction base="dms:Note"/>
      </xsd:simpleType>
    </xsd:element>
    <xsd:element name="EmBCC" ma:index="13" nillable="true" ma:displayName="Email BCC" ma:internalName="EmBCC" ma:readOnly="false">
      <xsd:simpleType>
        <xsd:restriction base="dms:Note"/>
      </xsd:simpleType>
    </xsd:element>
    <xsd:element name="EmBCCSMTPAddress" ma:index="14" nillable="true" ma:displayName="Email BCC SMTP Address" ma:internalName="EmBCCSMTPAddress" ma:readOnly="false">
      <xsd:simpleType>
        <xsd:restriction base="dms:Note"/>
      </xsd:simpleType>
    </xsd:element>
    <xsd:element name="EmBody" ma:index="15" nillable="true" ma:displayName="Email Body" ma:internalName="EmBody" ma:readOnly="false">
      <xsd:simpleType>
        <xsd:restriction base="dms:Note"/>
      </xsd:simpleType>
    </xsd:element>
    <xsd:element name="EmCategory" ma:index="16" nillable="true" ma:displayName="Email Category" ma:internalName="EmCategory" ma:readOnly="false">
      <xsd:simpleType>
        <xsd:restriction base="dms:Text"/>
      </xsd:simpleType>
    </xsd:element>
    <xsd:element name="EmCC" ma:index="17" nillable="true" ma:displayName="Email CC" ma:internalName="EmCC" ma:readOnly="false">
      <xsd:simpleType>
        <xsd:restriction base="dms:Note"/>
      </xsd:simpleType>
    </xsd:element>
    <xsd:element name="EmCCSMTPAddress" ma:index="18" nillable="true" ma:displayName="Email CC SMTP Address" ma:internalName="EmCCSMTPAddress" ma:readOnly="false">
      <xsd:simpleType>
        <xsd:restriction base="dms:Note"/>
      </xsd:simpleType>
    </xsd:element>
    <xsd:element name="EmCompanies" ma:index="19" nillable="true" ma:displayName="Email Companies" ma:internalName="EmCompanies" ma:readOnly="false">
      <xsd:simpleType>
        <xsd:restriction base="dms:Text"/>
      </xsd:simpleType>
    </xsd:element>
    <xsd:element name="EmCon" ma:index="20" nillable="true" ma:displayName="Email Conversation" ma:internalName="EmCon" ma:readOnly="false">
      <xsd:simpleType>
        <xsd:restriction base="dms:Text"/>
      </xsd:simpleType>
    </xsd:element>
    <xsd:element name="EmConversationID" ma:index="21" nillable="true" ma:displayName="Email Conversation ID" ma:internalName="EmConversationID" ma:readOnly="false">
      <xsd:simpleType>
        <xsd:restriction base="dms:Note">
          <xsd:maxLength value="255"/>
        </xsd:restriction>
      </xsd:simpleType>
    </xsd:element>
    <xsd:element name="EmConversationIndex" ma:index="22" nillable="true" ma:displayName="Email Conversation Index" ma:internalName="EmConversationIndex" ma:readOnly="false">
      <xsd:simpleType>
        <xsd:restriction base="dms:Note">
          <xsd:maxLength value="255"/>
        </xsd:restriction>
      </xsd:simpleType>
    </xsd:element>
    <xsd:element name="EmDate" ma:index="23" nillable="true" ma:displayName="Email Date" ma:format="DateTime" ma:internalName="EmDate" ma:readOnly="false">
      <xsd:simpleType>
        <xsd:restriction base="dms:DateTime"/>
      </xsd:simpleType>
    </xsd:element>
    <xsd:element name="EmDateReceived" ma:index="24" nillable="true" ma:displayName="Email Date Received" ma:format="DateTime" ma:internalName="EmDateReceived" ma:readOnly="false">
      <xsd:simpleType>
        <xsd:restriction base="dms:DateTime"/>
      </xsd:simpleType>
    </xsd:element>
    <xsd:element name="EmDateSent" ma:index="25" nillable="true" ma:displayName="Email Date Sent" ma:format="DateTime" ma:internalName="EmDateSent" ma:readOnly="false">
      <xsd:simpleType>
        <xsd:restriction base="dms:DateTime"/>
      </xsd:simpleType>
    </xsd:element>
    <xsd:element name="EmFrom" ma:index="26" nillable="true" ma:displayName="Email From" ma:internalName="EmFrom" ma:readOnly="false">
      <xsd:simpleType>
        <xsd:restriction base="dms:Text"/>
      </xsd:simpleType>
    </xsd:element>
    <xsd:element name="EmFromName" ma:index="27" nillable="true" ma:displayName="Email From Name" ma:internalName="EmFromName" ma:readOnly="false">
      <xsd:simpleType>
        <xsd:restriction base="dms:Text"/>
      </xsd:simpleType>
    </xsd:element>
    <xsd:element name="EmFromSMTPAddress" ma:index="28" nillable="true" ma:displayName="Email From SMTP Address" ma:internalName="EmFromSMTPAddress" ma:readOnly="false">
      <xsd:simpleType>
        <xsd:restriction base="dms:Text"/>
      </xsd:simpleType>
    </xsd:element>
    <xsd:element name="EmHasAttachments" ma:index="29" nillable="true" ma:displayName="Email Has Attachments" ma:internalName="EmHasAttachments" ma:readOnly="false">
      <xsd:simpleType>
        <xsd:restriction base="dms:Boolean"/>
      </xsd:simpleType>
    </xsd:element>
    <xsd:element name="EmID" ma:index="30" nillable="true" ma:displayName="Email ID" ma:internalName="EmID" ma:readOnly="false">
      <xsd:simpleType>
        <xsd:restriction base="dms:Text"/>
      </xsd:simpleType>
    </xsd:element>
    <xsd:element name="EmImportance" ma:index="31" nillable="true" ma:displayName="Email Importance" ma:internalName="EmImportance" ma:readOnly="false">
      <xsd:simpleType>
        <xsd:restriction base="dms:Number"/>
      </xsd:simpleType>
    </xsd:element>
    <xsd:element name="EmReceivedByName" ma:index="32" nillable="true" ma:displayName="Email Received By Name" ma:internalName="EmReceivedByName" ma:readOnly="false">
      <xsd:simpleType>
        <xsd:restriction base="dms:Text"/>
      </xsd:simpleType>
    </xsd:element>
    <xsd:element name="EmReceivedOnBehalfOfName" ma:index="33" nillable="true" ma:displayName="Email Received On Behalf Of Name" ma:internalName="EmReceivedOnBehalfOfName" ma:readOnly="false">
      <xsd:simpleType>
        <xsd:restriction base="dms:Text"/>
      </xsd:simpleType>
    </xsd:element>
    <xsd:element name="EmReplyRecipientNames" ma:index="34" nillable="true" ma:displayName="Email Reply Recipient Names" ma:internalName="EmReplyRecipientNames" ma:readOnly="false">
      <xsd:simpleType>
        <xsd:restriction base="dms:Text"/>
      </xsd:simpleType>
    </xsd:element>
    <xsd:element name="EmReplyRecipients" ma:index="35" nillable="true" ma:displayName="Email Reply Recipients" ma:internalName="EmReplyRecipients" ma:readOnly="false">
      <xsd:simpleType>
        <xsd:restriction base="dms:Text"/>
      </xsd:simpleType>
    </xsd:element>
    <xsd:element name="EmRetentionPolicyName" ma:index="36" nillable="true" ma:displayName="Email Retention Policy Name" ma:internalName="EmRetentionPolicyName" ma:readOnly="false">
      <xsd:simpleType>
        <xsd:restriction base="dms:Text"/>
      </xsd:simpleType>
    </xsd:element>
    <xsd:element name="EmSensitivity" ma:index="37" nillable="true" ma:displayName="Email Sensitivity" ma:internalName="EmSensitivity" ma:readOnly="false">
      <xsd:simpleType>
        <xsd:restriction base="dms:Number"/>
      </xsd:simpleType>
    </xsd:element>
    <xsd:element name="EmSentOnBehalfOfName" ma:index="38" nillable="true" ma:displayName="Email Sent On Behalf Of Name" ma:internalName="EmSentOnBehalfOfName" ma:readOnly="false">
      <xsd:simpleType>
        <xsd:restriction base="dms:Text"/>
      </xsd:simpleType>
    </xsd:element>
    <xsd:element name="EmSubject" ma:index="39" nillable="true" ma:displayName="Email Subject" ma:internalName="EmSubject" ma:readOnly="false">
      <xsd:simpleType>
        <xsd:restriction base="dms:Text"/>
      </xsd:simpleType>
    </xsd:element>
    <xsd:element name="EmTo" ma:index="40" nillable="true" ma:displayName="Email To" ma:internalName="EmTo" ma:readOnly="false">
      <xsd:simpleType>
        <xsd:restriction base="dms:Note"/>
      </xsd:simpleType>
    </xsd:element>
    <xsd:element name="EmToAddress" ma:index="41" nillable="true" ma:displayName="Email To Address" ma:internalName="EmToAddress" ma:readOnly="false">
      <xsd:simpleType>
        <xsd:restriction base="dms:Note"/>
      </xsd:simpleType>
    </xsd:element>
    <xsd:element name="EmToSMTPAddress" ma:index="42" nillable="true" ma:displayName="Email To SMTP Address" ma:internalName="EmToSMTPAddress" ma:readOnly="false">
      <xsd:simpleType>
        <xsd:restriction base="dms:Note"/>
      </xsd:simpleType>
    </xsd:element>
    <xsd:element name="EmType" ma:index="43" nillable="true" ma:displayName="Email Type" ma:internalName="EmType"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4c7382-8a1d-4277-8406-03ffad03e24b" elementFormDefault="qualified">
    <xsd:import namespace="http://schemas.microsoft.com/office/2006/documentManagement/types"/>
    <xsd:import namespace="http://schemas.microsoft.com/office/infopath/2007/PartnerControls"/>
    <xsd:element name="_dlc_DocId" ma:index="44" nillable="true" ma:displayName="Document ID Value" ma:description="The value of the document ID assigned to this item." ma:internalName="_dlc_DocId" ma:readOnly="true">
      <xsd:simpleType>
        <xsd:restriction base="dms:Text"/>
      </xsd:simpleType>
    </xsd:element>
    <xsd:element name="_dlc_DocIdUrl" ma:index="4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46"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EmAttachCount xmlns="http://schemas.microsoft.com/sharepoint/v3/fields" xsi:nil="true"/>
    <EmAttachmentNames xmlns="http://schemas.microsoft.com/sharepoint/v3/fields" xsi:nil="true"/>
    <EmReceivedOnBehalfOfName xmlns="http://schemas.microsoft.com/sharepoint/v3/fields" xsi:nil="true"/>
    <EmImportance xmlns="http://schemas.microsoft.com/sharepoint/v3/fields" xsi:nil="true"/>
    <EmCC xmlns="http://schemas.microsoft.com/sharepoint/v3/fields" xsi:nil="true"/>
    <EmCCSMTPAddress xmlns="http://schemas.microsoft.com/sharepoint/v3/fields" xsi:nil="true"/>
    <EmReceivedByName xmlns="http://schemas.microsoft.com/sharepoint/v3/fields" xsi:nil="true"/>
    <EmSentOnBehalfOfName xmlns="http://schemas.microsoft.com/sharepoint/v3/fields" xsi:nil="true"/>
    <EmCompanies xmlns="http://schemas.microsoft.com/sharepoint/v3/fields" xsi:nil="true"/>
    <EmID xmlns="http://schemas.microsoft.com/sharepoint/v3/fields" xsi:nil="true"/>
    <DocModifiedSaved xmlns="http://schemas.microsoft.com/sharepoint/v3/fields" xsi:nil="true"/>
    <EmBCC xmlns="http://schemas.microsoft.com/sharepoint/v3/fields" xsi:nil="true"/>
    <EmBCCSMTPAddress xmlns="http://schemas.microsoft.com/sharepoint/v3/fields" xsi:nil="true"/>
    <EmCon xmlns="http://schemas.microsoft.com/sharepoint/v3/fields" xsi:nil="true"/>
    <EmFromName xmlns="http://schemas.microsoft.com/sharepoint/v3/fields" xsi:nil="true"/>
    <EmHasAttachments xmlns="http://schemas.microsoft.com/sharepoint/v3/fields" xsi:nil="true"/>
    <EmRetentionPolicyName xmlns="http://schemas.microsoft.com/sharepoint/v3/fields" xsi:nil="true"/>
    <EmSubject xmlns="http://schemas.microsoft.com/sharepoint/v3/fields" xsi:nil="true"/>
    <EmType xmlns="http://schemas.microsoft.com/sharepoint/v3/fields" xsi:nil="true"/>
    <EmDateSent xmlns="http://schemas.microsoft.com/sharepoint/v3/fields" xsi:nil="true"/>
    <EmReplyRecipientNames xmlns="http://schemas.microsoft.com/sharepoint/v3/fields" xsi:nil="true"/>
    <EmReplyRecipients xmlns="http://schemas.microsoft.com/sharepoint/v3/fields" xsi:nil="true"/>
    <EmDateReceived xmlns="http://schemas.microsoft.com/sharepoint/v3/fields" xsi:nil="true"/>
    <EmToAddress xmlns="http://schemas.microsoft.com/sharepoint/v3/fields" xsi:nil="true"/>
    <EmFrom xmlns="http://schemas.microsoft.com/sharepoint/v3/fields" xsi:nil="true"/>
    <EmTo xmlns="http://schemas.microsoft.com/sharepoint/v3/fields" xsi:nil="true"/>
    <EmToSMTPAddress xmlns="http://schemas.microsoft.com/sharepoint/v3/fields" xsi:nil="true"/>
    <XRBAuthoDoxID xmlns="43619995-018f-4e2c-8089-9af5b1b4449f" xsi:nil="true"/>
    <DocCreatedSaved xmlns="http://schemas.microsoft.com/sharepoint/v3/fields" xsi:nil="true"/>
    <EmDate xmlns="http://schemas.microsoft.com/sharepoint/v3/fields" xsi:nil="true"/>
    <EmSensitivity xmlns="http://schemas.microsoft.com/sharepoint/v3/fields" xsi:nil="true"/>
    <EmBody xmlns="http://schemas.microsoft.com/sharepoint/v3/fields" xsi:nil="true"/>
    <EmCategory xmlns="http://schemas.microsoft.com/sharepoint/v3/fields" xsi:nil="true"/>
    <EmFromSMTPAddress xmlns="http://schemas.microsoft.com/sharepoint/v3/fields" xsi:nil="true"/>
    <EmConversationID xmlns="http://schemas.microsoft.com/sharepoint/v3/fields" xsi:nil="true"/>
    <EmConversationIndex xmlns="http://schemas.microsoft.com/sharepoint/v3/fields" xsi:nil="true"/>
    <_dlc_DocId xmlns="4f4c7382-8a1d-4277-8406-03ffad03e24b">EXRB-1860964761-27799</_dlc_DocId>
    <_dlc_DocIdUrl xmlns="4f4c7382-8a1d-4277-8406-03ffad03e24b">
      <Url>https://xrbgovt.sharepoint.com/sites/AccountingProjects/_layouts/15/DocIdRedir.aspx?ID=EXRB-1860964761-27799</Url>
      <Description>EXRB-1860964761-27799</Description>
    </_dlc_DocIdUrl>
  </documentManagement>
</p:properti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EC3C934E-2BE9-4A4E-AA32-C1CE7AA1280C}">
  <ds:schemaRefs>
    <ds:schemaRef ds:uri="Microsoft.SharePoint.Taxonomy.ContentTypeSync"/>
  </ds:schemaRefs>
</ds:datastoreItem>
</file>

<file path=customXml/itemProps2.xml><?xml version="1.0" encoding="utf-8"?>
<ds:datastoreItem xmlns:ds="http://schemas.openxmlformats.org/officeDocument/2006/customXml" ds:itemID="{459938D4-D7EC-40A1-B178-9A3AA6336C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619995-018f-4e2c-8089-9af5b1b4449f"/>
    <ds:schemaRef ds:uri="http://schemas.microsoft.com/sharepoint/v3/fields"/>
    <ds:schemaRef ds:uri="4f4c7382-8a1d-4277-8406-03ffad03e2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561AB60-D456-412F-9B38-F285EF66C7C6}">
  <ds:schemaRefs>
    <ds:schemaRef ds:uri="http://schemas.microsoft.com/sharepoint/v3/contenttype/forms"/>
  </ds:schemaRefs>
</ds:datastoreItem>
</file>

<file path=customXml/itemProps4.xml><?xml version="1.0" encoding="utf-8"?>
<ds:datastoreItem xmlns:ds="http://schemas.openxmlformats.org/officeDocument/2006/customXml" ds:itemID="{732F52AE-604B-47FD-A847-B9D91ED73519}">
  <ds:schemaRefs>
    <ds:schemaRef ds:uri="http://schemas.microsoft.com/office/2006/documentManagement/types"/>
    <ds:schemaRef ds:uri="http://schemas.microsoft.com/office/infopath/2007/PartnerControls"/>
    <ds:schemaRef ds:uri="http://schemas.microsoft.com/sharepoint/v3/fields"/>
    <ds:schemaRef ds:uri="http://purl.org/dc/dcmitype/"/>
    <ds:schemaRef ds:uri="http://www.w3.org/XML/1998/namespace"/>
    <ds:schemaRef ds:uri="http://purl.org/dc/elements/1.1/"/>
    <ds:schemaRef ds:uri="4f4c7382-8a1d-4277-8406-03ffad03e24b"/>
    <ds:schemaRef ds:uri="http://schemas.microsoft.com/office/2006/metadata/properties"/>
    <ds:schemaRef ds:uri="http://schemas.openxmlformats.org/package/2006/metadata/core-properties"/>
    <ds:schemaRef ds:uri="43619995-018f-4e2c-8089-9af5b1b4449f"/>
    <ds:schemaRef ds:uri="http://purl.org/dc/terms/"/>
  </ds:schemaRefs>
</ds:datastoreItem>
</file>

<file path=customXml/itemProps5.xml><?xml version="1.0" encoding="utf-8"?>
<ds:datastoreItem xmlns:ds="http://schemas.openxmlformats.org/officeDocument/2006/customXml" ds:itemID="{167F914C-7585-4066-9C59-2259EDD3FB7B}">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How to use</vt:lpstr>
      <vt:lpstr>Tier 3 - Template </vt:lpstr>
      <vt:lpstr>Sheet1</vt:lpstr>
      <vt:lpstr>'How to use'!Print_Area</vt:lpstr>
      <vt:lpstr>'Tier 3 - Template '!Print_Area</vt:lpstr>
      <vt:lpstr>'Tier 3 - Template '!Print_Titles</vt:lpstr>
    </vt:vector>
  </TitlesOfParts>
  <Manager/>
  <Company>Toshiba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Template for PBE SFR-C (NFP) Jan19</dc:subject>
  <dc:creator>Lisa Kelsey</dc:creator>
  <cp:keywords/>
  <dc:description/>
  <cp:lastModifiedBy>Alex Stainer</cp:lastModifiedBy>
  <cp:revision/>
  <dcterms:created xsi:type="dcterms:W3CDTF">2011-11-04T01:17:58Z</dcterms:created>
  <dcterms:modified xsi:type="dcterms:W3CDTF">2024-11-12T21:55:23Z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0x0101007F55D9E324541740BF6388CE6442715080007C0DDDA722BCDC41B9C5FFD4257C6621</vt:lpwstr>
  </property>
  <property fmtid="{D5CDD505-2E9C-101B-9397-08002B2CF9AE}" pid="3" name="_dlc_DocIdItemGuid">
    <vt:lpwstr>7b93724c-918f-43ea-a80e-c0cf8376d117</vt:lpwstr>
  </property>
</Properties>
</file>