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xrbgovt-my.sharepoint.com/personal/alex_stainer_xrb_govt_nz/Documents/"/>
    </mc:Choice>
  </mc:AlternateContent>
  <xr:revisionPtr revIDLastSave="16" documentId="8_{6EFAA536-CC63-458D-BB0B-DDBEBFD80BD1}" xr6:coauthVersionLast="47" xr6:coauthVersionMax="47" xr10:uidLastSave="{748CFE2E-78B1-40E3-B0A3-E2FAF841FB7A}"/>
  <bookViews>
    <workbookView xWindow="-26660" yWindow="-21710" windowWidth="38620" windowHeight="21220" tabRatio="921" activeTab="1" xr2:uid="{00000000-000D-0000-FFFF-FFFF00000000}"/>
  </bookViews>
  <sheets>
    <sheet name="How to use" sheetId="56" r:id="rId1"/>
    <sheet name="Tier 3 - Template " sheetId="53" r:id="rId2"/>
    <sheet name="Sheet1" sheetId="55" state="hidden" r:id="rId3"/>
  </sheets>
  <definedNames>
    <definedName name="Commitment1" localSheetId="0">#REF!</definedName>
    <definedName name="Commitment1">#REF!</definedName>
    <definedName name="Commitment2" localSheetId="0">#REF!</definedName>
    <definedName name="Commitment2">#REF!</definedName>
    <definedName name="Commitment3" localSheetId="0">#REF!</definedName>
    <definedName name="Commitment3">#REF!</definedName>
    <definedName name="Date" comment="Financial year end of the entity.">#REF!</definedName>
    <definedName name="Name" comment="Name of the entity.">#REF!</definedName>
    <definedName name="Payment1">#REF!</definedName>
    <definedName name="Payment2">#REF!</definedName>
    <definedName name="Payment3">#REF!</definedName>
    <definedName name="Payment4">#REF!</definedName>
    <definedName name="Payment5">#REF!</definedName>
    <definedName name="Payment6">#REF!</definedName>
    <definedName name="_xlnm.Print_Area" localSheetId="0">'How to use'!$B$3:$D$45</definedName>
    <definedName name="_xlnm.Print_Area" localSheetId="1">'Tier 3 - Template '!$A$1:$O$626</definedName>
    <definedName name="_xlnm.Print_Titles" localSheetId="1">'Tier 3 - Template '!$2:$4</definedName>
    <definedName name="Receipts1" localSheetId="0">#REF!</definedName>
    <definedName name="Receipts1">#REF!</definedName>
    <definedName name="Receipts2" localSheetId="0">#REF!</definedName>
    <definedName name="Receipts2">#REF!</definedName>
    <definedName name="Receipts3" localSheetId="0">#REF!</definedName>
    <definedName name="Receipts3">#REF!</definedName>
    <definedName name="Receipts4">#REF!</definedName>
    <definedName name="Receipts5">#REF!</definedName>
    <definedName name="Receipts6">#REF!</definedName>
    <definedName name="Receipts7">#REF!</definedName>
    <definedName name="Resources1">#REF!</definedName>
    <definedName name="Resources2">#REF!</definedName>
    <definedName name="Resources3">#REF!</definedName>
    <definedName name="Resources4">#REF!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2" i="53" l="1"/>
  <c r="C509" i="53"/>
  <c r="C485" i="53" s="1"/>
  <c r="C495" i="53" s="1"/>
  <c r="N463" i="53"/>
  <c r="N464" i="53"/>
  <c r="N465" i="53"/>
  <c r="N466" i="53"/>
  <c r="N467" i="53"/>
  <c r="N473" i="53"/>
  <c r="N474" i="53"/>
  <c r="N475" i="53"/>
  <c r="N476" i="53"/>
  <c r="N477" i="53"/>
  <c r="N472" i="53"/>
  <c r="K440" i="53"/>
  <c r="R415" i="53"/>
  <c r="R405" i="53"/>
  <c r="R395" i="53"/>
  <c r="R385" i="53"/>
  <c r="R375" i="53"/>
  <c r="R365" i="53"/>
  <c r="R352" i="53"/>
  <c r="R342" i="53"/>
  <c r="R332" i="53"/>
  <c r="R322" i="53"/>
  <c r="R312" i="53"/>
  <c r="R299" i="53"/>
  <c r="R289" i="53"/>
  <c r="R279" i="53"/>
  <c r="R269" i="53"/>
  <c r="R259" i="53"/>
  <c r="R246" i="53"/>
  <c r="R236" i="53"/>
  <c r="R226" i="53"/>
  <c r="R216" i="53"/>
  <c r="R206" i="53"/>
  <c r="M148" i="53" l="1"/>
  <c r="N148" i="53"/>
  <c r="G509" i="53"/>
  <c r="N508" i="53"/>
  <c r="F507" i="53"/>
  <c r="N507" i="53" s="1"/>
  <c r="K506" i="53"/>
  <c r="N506" i="53" s="1"/>
  <c r="F505" i="53"/>
  <c r="N505" i="53" s="1"/>
  <c r="F504" i="53"/>
  <c r="N504" i="53" s="1"/>
  <c r="N503" i="53"/>
  <c r="N501" i="53"/>
  <c r="N500" i="53"/>
  <c r="M509" i="53"/>
  <c r="I509" i="53"/>
  <c r="K429" i="53"/>
  <c r="K492" i="53" s="1"/>
  <c r="N492" i="53" s="1"/>
  <c r="N415" i="53"/>
  <c r="M415" i="53"/>
  <c r="N405" i="53"/>
  <c r="M405" i="53"/>
  <c r="N395" i="53"/>
  <c r="M395" i="53"/>
  <c r="N385" i="53"/>
  <c r="M385" i="53"/>
  <c r="N375" i="53"/>
  <c r="M375" i="53"/>
  <c r="N365" i="53"/>
  <c r="M365" i="53"/>
  <c r="N352" i="53"/>
  <c r="M352" i="53"/>
  <c r="N342" i="53"/>
  <c r="M342" i="53"/>
  <c r="N332" i="53"/>
  <c r="M332" i="53"/>
  <c r="N322" i="53"/>
  <c r="M322" i="53"/>
  <c r="N312" i="53"/>
  <c r="M312" i="53"/>
  <c r="N519" i="53"/>
  <c r="M519" i="53"/>
  <c r="N486" i="53"/>
  <c r="N487" i="53"/>
  <c r="N489" i="53"/>
  <c r="N494" i="53"/>
  <c r="N493" i="53"/>
  <c r="N491" i="53"/>
  <c r="N490" i="53"/>
  <c r="M468" i="53"/>
  <c r="K468" i="53"/>
  <c r="I468" i="53"/>
  <c r="G468" i="53"/>
  <c r="E478" i="53"/>
  <c r="G478" i="53"/>
  <c r="I478" i="53"/>
  <c r="K478" i="53"/>
  <c r="M478" i="53"/>
  <c r="E467" i="53"/>
  <c r="E466" i="53"/>
  <c r="E465" i="53"/>
  <c r="E464" i="53"/>
  <c r="E463" i="53"/>
  <c r="E462" i="53"/>
  <c r="N462" i="53" s="1"/>
  <c r="M439" i="53"/>
  <c r="C428" i="53" s="1"/>
  <c r="M428" i="53" s="1"/>
  <c r="M438" i="53"/>
  <c r="C427" i="53" s="1"/>
  <c r="M427" i="53" s="1"/>
  <c r="M437" i="53"/>
  <c r="C426" i="53" s="1"/>
  <c r="M426" i="53" s="1"/>
  <c r="M436" i="53"/>
  <c r="C425" i="53" s="1"/>
  <c r="M425" i="53" s="1"/>
  <c r="M435" i="53"/>
  <c r="M434" i="53"/>
  <c r="C423" i="53" s="1"/>
  <c r="M423" i="53" s="1"/>
  <c r="M433" i="53"/>
  <c r="C422" i="53" s="1"/>
  <c r="M422" i="53" s="1"/>
  <c r="I440" i="53"/>
  <c r="G440" i="53"/>
  <c r="E440" i="53"/>
  <c r="C440" i="53"/>
  <c r="I429" i="53"/>
  <c r="G429" i="53"/>
  <c r="E429" i="53"/>
  <c r="N299" i="53"/>
  <c r="M299" i="53"/>
  <c r="N289" i="53"/>
  <c r="M289" i="53"/>
  <c r="N279" i="53"/>
  <c r="M279" i="53"/>
  <c r="N269" i="53"/>
  <c r="M269" i="53"/>
  <c r="N259" i="53"/>
  <c r="M259" i="53"/>
  <c r="N246" i="53"/>
  <c r="M246" i="53"/>
  <c r="N236" i="53"/>
  <c r="M236" i="53"/>
  <c r="N226" i="53"/>
  <c r="M226" i="53"/>
  <c r="N216" i="53"/>
  <c r="M216" i="53"/>
  <c r="N206" i="53"/>
  <c r="M206" i="53"/>
  <c r="N119" i="53" l="1"/>
  <c r="M485" i="53"/>
  <c r="M495" i="53" s="1"/>
  <c r="M119" i="53" s="1"/>
  <c r="N117" i="53"/>
  <c r="I485" i="53"/>
  <c r="I495" i="53" s="1"/>
  <c r="M117" i="53" s="1"/>
  <c r="N116" i="53"/>
  <c r="G485" i="53"/>
  <c r="G495" i="53" s="1"/>
  <c r="M116" i="53" s="1"/>
  <c r="N499" i="53"/>
  <c r="K509" i="53"/>
  <c r="E468" i="53"/>
  <c r="N468" i="53"/>
  <c r="R468" i="53" s="1"/>
  <c r="N478" i="53"/>
  <c r="R478" i="53" s="1"/>
  <c r="M440" i="53"/>
  <c r="R440" i="53" s="1"/>
  <c r="C424" i="53"/>
  <c r="M424" i="53" s="1"/>
  <c r="M429" i="53" s="1"/>
  <c r="R429" i="53" s="1"/>
  <c r="K485" i="53" l="1"/>
  <c r="K495" i="53" s="1"/>
  <c r="N118" i="53"/>
  <c r="R519" i="53"/>
  <c r="M118" i="53"/>
  <c r="C429" i="53"/>
  <c r="N163" i="53"/>
  <c r="N165" i="53" s="1"/>
  <c r="N167" i="53" s="1"/>
  <c r="M166" i="53" s="1"/>
  <c r="M163" i="53"/>
  <c r="M165" i="53" s="1"/>
  <c r="N108" i="53"/>
  <c r="M108" i="53"/>
  <c r="N103" i="53"/>
  <c r="M103" i="53"/>
  <c r="N93" i="53"/>
  <c r="M93" i="53"/>
  <c r="N87" i="53"/>
  <c r="M87" i="53"/>
  <c r="N66" i="53"/>
  <c r="M66" i="53"/>
  <c r="N58" i="53"/>
  <c r="M58" i="53"/>
  <c r="M167" i="53" l="1"/>
  <c r="R164" i="53" s="1"/>
  <c r="N94" i="53"/>
  <c r="M94" i="53"/>
  <c r="M68" i="53"/>
  <c r="M109" i="53"/>
  <c r="N109" i="53"/>
  <c r="N68" i="53"/>
  <c r="N146" i="53"/>
  <c r="M146" i="53"/>
  <c r="N138" i="53"/>
  <c r="M138" i="53"/>
  <c r="E488" i="53" l="1"/>
  <c r="N488" i="53" s="1"/>
  <c r="N111" i="53"/>
  <c r="M111" i="53"/>
  <c r="N502" i="53" l="1"/>
  <c r="E509" i="53"/>
  <c r="N115" i="53" l="1"/>
  <c r="E485" i="53"/>
  <c r="E495" i="53" s="1"/>
  <c r="M115" i="53" s="1"/>
  <c r="N509" i="53"/>
  <c r="N114" i="53"/>
  <c r="M114" i="53"/>
  <c r="N120" i="53" l="1"/>
  <c r="R509" i="53" s="1"/>
  <c r="N485" i="53"/>
  <c r="N495" i="53"/>
  <c r="M120" i="53"/>
  <c r="R495" i="53" l="1"/>
  <c r="R120" i="53"/>
</calcChain>
</file>

<file path=xl/sharedStrings.xml><?xml version="1.0" encoding="utf-8"?>
<sst xmlns="http://schemas.openxmlformats.org/spreadsheetml/2006/main" count="591" uniqueCount="312">
  <si>
    <t>About this template</t>
  </si>
  <si>
    <t xml:space="preserve">We have designed this template to assist Tier 3 not-for-profit (NFP) entities to meet their annual reporting requirements, as provided for in the Tier 3 (NFP) Standard issued by the External Reporting Board (XRB). </t>
  </si>
  <si>
    <t>Using the template and its accompanying guidance notes is optional</t>
  </si>
  <si>
    <t>The template itself has no legal status.</t>
  </si>
  <si>
    <t>Can I make changes to the template?</t>
  </si>
  <si>
    <t xml:space="preserve">You may tailor the templates to fit your entity's activities.
</t>
  </si>
  <si>
    <t>It is important to remember you only need to report information that is applicable to your entity's activities. In additional many of the required disclosures are only required when the transaction, activity, or event is considered significant to your entity's operations.</t>
  </si>
  <si>
    <t>Worksheet protection and password</t>
  </si>
  <si>
    <t>The Microsoft Excel worksheet as downloaded from the XRB website is password protected. To unlock the worksheet please follow the instructions below:</t>
  </si>
  <si>
    <r>
      <t>- Right-click on the "</t>
    </r>
    <r>
      <rPr>
        <b/>
        <sz val="11"/>
        <rFont val="Arial"/>
        <family val="2"/>
      </rPr>
      <t>Tier 3 - Template</t>
    </r>
    <r>
      <rPr>
        <sz val="11"/>
        <rFont val="Arial"/>
        <family val="2"/>
      </rPr>
      <t>" tab (at the bottom of your screen).</t>
    </r>
  </si>
  <si>
    <r>
      <t>- Select "</t>
    </r>
    <r>
      <rPr>
        <b/>
        <sz val="11"/>
        <color theme="1"/>
        <rFont val="Arial"/>
        <family val="2"/>
      </rPr>
      <t>Protect Sheet</t>
    </r>
    <r>
      <rPr>
        <sz val="11"/>
        <color theme="1"/>
        <rFont val="Arial"/>
        <family val="2"/>
      </rPr>
      <t>" from the drop-down menu</t>
    </r>
  </si>
  <si>
    <r>
      <t>- Enter the password:</t>
    </r>
    <r>
      <rPr>
        <b/>
        <sz val="11"/>
        <color theme="1"/>
        <rFont val="Arial"/>
        <family val="2"/>
      </rPr>
      <t xml:space="preserve"> xrb</t>
    </r>
    <r>
      <rPr>
        <sz val="11"/>
        <color theme="1"/>
        <rFont val="Arial"/>
        <family val="2"/>
      </rPr>
      <t xml:space="preserve"> (note this password is case sensitive) to unprotect sheet</t>
    </r>
  </si>
  <si>
    <r>
      <t xml:space="preserve">- Click </t>
    </r>
    <r>
      <rPr>
        <b/>
        <sz val="11"/>
        <color theme="1"/>
        <rFont val="Arial"/>
        <family val="2"/>
      </rPr>
      <t>OK</t>
    </r>
    <r>
      <rPr>
        <sz val="11"/>
        <color theme="1"/>
        <rFont val="Arial"/>
        <family val="2"/>
      </rPr>
      <t>.</t>
    </r>
  </si>
  <si>
    <t>Performance Report</t>
  </si>
  <si>
    <t>Required?</t>
  </si>
  <si>
    <t>Check</t>
  </si>
  <si>
    <t>Notes</t>
  </si>
  <si>
    <t>Entity Name</t>
  </si>
  <si>
    <t>Required</t>
  </si>
  <si>
    <t>The name of the entity the performance report covers</t>
  </si>
  <si>
    <t>For the year ended</t>
  </si>
  <si>
    <t>The balance date of the entity</t>
  </si>
  <si>
    <t>Entity information</t>
  </si>
  <si>
    <t>Legal name of entity</t>
  </si>
  <si>
    <t>The entity's legal name</t>
  </si>
  <si>
    <t>Entity identifier</t>
  </si>
  <si>
    <t>Optional</t>
  </si>
  <si>
    <t>Type of entity</t>
  </si>
  <si>
    <t>Entity's purpose or mission</t>
  </si>
  <si>
    <t>Explain in one or two lines why the entity exists. What impact is it seeking to achieve?</t>
  </si>
  <si>
    <t>Entity structure</t>
  </si>
  <si>
    <t>Describe briefly the structure of the entity 
(i.e., does the entity operate as a single unit? Are there separate divisions or branches?)</t>
  </si>
  <si>
    <t>Entity's governance arrangements</t>
  </si>
  <si>
    <t>Describe briefly the governance of the entity 
(i.e., who makes the key decisions on behalf of the entity?)</t>
  </si>
  <si>
    <t>Legal Name</t>
  </si>
  <si>
    <t>Entity Identifier</t>
  </si>
  <si>
    <t>Other entities controlled by the entity</t>
  </si>
  <si>
    <t>List any other entities controlled by the entity for financial reporting purposes (if any)</t>
  </si>
  <si>
    <t>Statement of Service Performance</t>
  </si>
  <si>
    <t>Description of medium to long term objectives</t>
  </si>
  <si>
    <t>Provide a description of what the entity is seeking to achieve over the medium to long term 
(i.e., what effect is the entity trying to have through its key activities?)</t>
  </si>
  <si>
    <t>Quantity</t>
  </si>
  <si>
    <t>Description of key activities</t>
  </si>
  <si>
    <t>Current year</t>
  </si>
  <si>
    <t>Last year</t>
  </si>
  <si>
    <t>Key activity 1 description</t>
  </si>
  <si>
    <t>Describe the key activities the entity has carried out during the year toward fulfilling its objectives. 
To the extent practicable, you should try to quantify the outputs but you are not required to.</t>
  </si>
  <si>
    <t>Key activity 2 description</t>
  </si>
  <si>
    <t>Key activity 3 description</t>
  </si>
  <si>
    <t>Key activity 4 description</t>
  </si>
  <si>
    <t>FINANCIAL INFORMATION</t>
  </si>
  <si>
    <t>Statement of financial performance</t>
  </si>
  <si>
    <t>Note</t>
  </si>
  <si>
    <t>You are required to prepare a statement of financial performance grouping revenue and expenses together into categories of similar items. You may relabel the categories to use terminology more appropriate for the entity provided the categories are maintained. 
If you want to provide more detail you may do so using the optional notes below.</t>
  </si>
  <si>
    <t>Revenue</t>
  </si>
  <si>
    <t>$</t>
  </si>
  <si>
    <t>Interest, dividends and other investment revenue</t>
  </si>
  <si>
    <t>Other revenue</t>
  </si>
  <si>
    <t>Expenses</t>
  </si>
  <si>
    <t>Other expenses</t>
  </si>
  <si>
    <t>Surplus/(Deficit) for the year</t>
  </si>
  <si>
    <t>This performance report has been approved by those charged with governance.</t>
  </si>
  <si>
    <t>You are required to document in the performance report, the date it was authorised for issue and the name of the person/people who gave that authorisation.</t>
  </si>
  <si>
    <t>Date</t>
  </si>
  <si>
    <t>Signature</t>
  </si>
  <si>
    <t>Name</t>
  </si>
  <si>
    <t>Position</t>
  </si>
  <si>
    <t>Statement of financial position</t>
  </si>
  <si>
    <t>You are required to prepare a statement of financial position grouping assets and liabilities together into categories of similar items. You may relabel the categories to use terminology more appropriate for the entity provided the categories are maintained. 
If you want to provide more detail you may do so using the optional notes below.</t>
  </si>
  <si>
    <t>Assets</t>
  </si>
  <si>
    <t>Current assets</t>
  </si>
  <si>
    <t>Debtors and prepayments</t>
  </si>
  <si>
    <t>Inventory</t>
  </si>
  <si>
    <t>Other current assets</t>
  </si>
  <si>
    <t>Total current assets</t>
  </si>
  <si>
    <t>Property, plant and equipment</t>
  </si>
  <si>
    <t>Investments</t>
  </si>
  <si>
    <t>Other non-current assets</t>
  </si>
  <si>
    <t>Total non-current assets</t>
  </si>
  <si>
    <t>Total assets</t>
  </si>
  <si>
    <t>Liabilities</t>
  </si>
  <si>
    <t>Current Liabilities</t>
  </si>
  <si>
    <t>Bank overdraft</t>
  </si>
  <si>
    <t>Creditors and accrued expenses</t>
  </si>
  <si>
    <t>Employee costs payable</t>
  </si>
  <si>
    <t>Other current liabilities</t>
  </si>
  <si>
    <t>Total current liabilities</t>
  </si>
  <si>
    <t>Non-current liabilities</t>
  </si>
  <si>
    <t>Loans</t>
  </si>
  <si>
    <t>Other non-current liabilities</t>
  </si>
  <si>
    <t>Total non-current liabilities</t>
  </si>
  <si>
    <t>Total Liabilities</t>
  </si>
  <si>
    <t>Total assets less total liabilities (net assets)</t>
  </si>
  <si>
    <t>Accumulated Funds</t>
  </si>
  <si>
    <t>Capital contributed by owners or members</t>
  </si>
  <si>
    <t>Accumulated surpluses or (deficits)</t>
  </si>
  <si>
    <t>Discretionary reserves</t>
  </si>
  <si>
    <t>Other reserves</t>
  </si>
  <si>
    <t>Total Accumulated Funds</t>
  </si>
  <si>
    <t>Statement of cash flows</t>
  </si>
  <si>
    <t xml:space="preserve">You are required to prepare a statement of cash flows grouping cash received and cash paid together into categories of similar items. You may relabel the categories to use terminology more appropriate for the entity provided the categories are maintained. 
The statement of cash flows is similar to the statement of financial performance but rather than showing overall surplus or deficit, it is intended to explain how the entity's bank account balance changed during the year. Because of this, the statement of cash flows only includes transactions which have been processed through the entity's bank account. </t>
  </si>
  <si>
    <t>Cash flows from operating activities</t>
  </si>
  <si>
    <t>Operating receipts (money deposited into the bank account)</t>
  </si>
  <si>
    <t>Interest, dividends and other investment receipts</t>
  </si>
  <si>
    <t>Other cash received</t>
  </si>
  <si>
    <t>Total receipts</t>
  </si>
  <si>
    <t>Payments related to public fundraising</t>
  </si>
  <si>
    <t>Other payments</t>
  </si>
  <si>
    <t>Total payments</t>
  </si>
  <si>
    <t>Net cash flows from operating activities</t>
  </si>
  <si>
    <t>Unlike the statement of financial performance, the statement of cash flows includes transactions processed through the bank account which were related to purchases/sales of assets, contributions from owners, and loans borrowed/repaid.</t>
  </si>
  <si>
    <t>Cash flows from other activities</t>
  </si>
  <si>
    <t>Cash was received from:</t>
  </si>
  <si>
    <t>Cash was applied to:</t>
  </si>
  <si>
    <t>Payments to acquire property, plant and equipment</t>
  </si>
  <si>
    <t>Payments to purchase investments</t>
  </si>
  <si>
    <t>Repayments of loans borrowed from other parties</t>
  </si>
  <si>
    <t xml:space="preserve">Capital repaid to owners </t>
  </si>
  <si>
    <t>Net cash flows from other activities</t>
  </si>
  <si>
    <t>As the objective of the statement of cash flows is to explain how cash in the bank account changed during the year, the closing cash balance for each year should equal the "bank accounts and cash" item in the statement of financial position above.</t>
  </si>
  <si>
    <t>Net increase/(decrease) in cash</t>
  </si>
  <si>
    <t>Opening cash</t>
  </si>
  <si>
    <t>Closing cash</t>
  </si>
  <si>
    <t>Statement of Accounting Policies</t>
  </si>
  <si>
    <t>Basis of preparation</t>
  </si>
  <si>
    <t>You are required to state which standard you have applied when preparing the performance report and why the entity is eligible to apply that standard.</t>
  </si>
  <si>
    <t>Treatment of GST</t>
  </si>
  <si>
    <t>All amounts are recorded on a GST exclusive basis, except for Debtors and Creditors which are stated inclusive of GST</t>
  </si>
  <si>
    <t>Choosing to report on a GST inclusive basis is the easier option, because this mean you record transactions as the amounts as presented on your bank statement. GST paid/refunded to the IRD can be included in "other operating and overhead" costs in the Receipts and Payment Statement.</t>
  </si>
  <si>
    <t>Bank Accounts and Cash</t>
  </si>
  <si>
    <t>[Specific Accounting Policy]</t>
  </si>
  <si>
    <t>Tier 2 PBE Accounting Standards Applied (if any)</t>
  </si>
  <si>
    <t>Required; if applicable</t>
  </si>
  <si>
    <t>If you have applied the requirements of a Tier 2 standard instead of the requirements in the Tier 3 standard, you are required to explain which standard you have applied and the line items it was applied to here.</t>
  </si>
  <si>
    <t>Changes in Accounting Policies</t>
  </si>
  <si>
    <t>There have been no changes in accounting policies during the financial year (last year - nil)</t>
  </si>
  <si>
    <t>If you have changed any accounting policy during the year you are required to explain the reason for the change, a description of the change in policy, and how and from when this change in policy has been applied. You are also required to explain for each line item affected, the amount as calculated under the previous accounting policy.</t>
  </si>
  <si>
    <t>Note 1 - Analysis of Revenue</t>
  </si>
  <si>
    <t>Category</t>
  </si>
  <si>
    <t>Analysis</t>
  </si>
  <si>
    <t>If you wish to provide a more detailed breakdown of the specific revenue lines on the entity's statement of financial performance, you can do so using this note. 
Select the appropriate category by clicking on the label on the left to open a drop down list. If you make use of this note, the "check" column on the left will tell you whether the amount you have included in this note matches the amount of the category on the statement of financial performance.</t>
  </si>
  <si>
    <t>Total</t>
  </si>
  <si>
    <t>Note 2 - Analysis of Expenses</t>
  </si>
  <si>
    <t>If you wish to provide a more detailed breakdown of the specific expense lines on the entity's statement of financial performance, you can do so using this note. 
Select the appropriate category by clicking on the label on the left to open a drop down list. If you make use of this note, the "check" column on the left will tell you whether the amount you have included in this note matches the amount of the category on the statement of financial performance.</t>
  </si>
  <si>
    <t xml:space="preserve">Note 3 - Analysis of Assets </t>
  </si>
  <si>
    <t>If you wish to provide a more detailed breakdown of the specific asset lines on the entity's statement of financial position, you can do so using this note. 
Select the appropriate category by clicking on the label on the left to open a drop down list. If you make use of this note, the "check" column on the left will tell you whether the amount you have included in this note matches the amount of the category on the statement of financial position.
Note; property, plant and equipment and investments are not included in these lists as they have their own notes which must be used where the entity has these assets.</t>
  </si>
  <si>
    <t>Note 4 - Analysis of Liabilities</t>
  </si>
  <si>
    <t>If you wish to provide a more detailed breakdown of the specific liability lines on the entity's statement of financial position, you can do so using this note. 
Select the appropriate category by clicking on the label on the left to open a drop down list. If you make use of this note, the "check" column on the left will tell you whether the amount you have included in this note matches the amount of the category on the statement of financial position.</t>
  </si>
  <si>
    <t>Note 5 - Property, Plant and Equipment</t>
  </si>
  <si>
    <t>This note is required where the entity has property, plant and equipment assets. The asset classes are examples only and may be changed to reflect those held by the entity.
The check on the left will tell you whether the details in the note match the amount reported in the statement of financial position.</t>
  </si>
  <si>
    <t>Asset Class</t>
  </si>
  <si>
    <t>Opening Carrying Amount</t>
  </si>
  <si>
    <t>Purchases</t>
  </si>
  <si>
    <t>Disposals</t>
  </si>
  <si>
    <t>Depreciation and Impairment</t>
  </si>
  <si>
    <t>Revaluation Movements</t>
  </si>
  <si>
    <t>Closing Carrying amount</t>
  </si>
  <si>
    <t xml:space="preserve">Land </t>
  </si>
  <si>
    <t>Buildings</t>
  </si>
  <si>
    <t>Motor vehicles</t>
  </si>
  <si>
    <t>Furniture and fixtures</t>
  </si>
  <si>
    <t>Office equipment</t>
  </si>
  <si>
    <t>Computers</t>
  </si>
  <si>
    <t>Machinery</t>
  </si>
  <si>
    <t>Significant Donated Assets Recorded</t>
  </si>
  <si>
    <t>If the entity has received a significant donated asset during the period which it has recognised as an asset, you are required to disclose the details of the asset and the source and date of the valuation it was recognised at.</t>
  </si>
  <si>
    <t>Description of Asset</t>
  </si>
  <si>
    <t>Source of Valuation</t>
  </si>
  <si>
    <t>Date of Valuation</t>
  </si>
  <si>
    <t>Amount</t>
  </si>
  <si>
    <t>Significant Donated Assets Not Recorded</t>
  </si>
  <si>
    <t>If the entity has received any significant assets which it has not recognised as an asset (because the value was not practicable to obtain) you are required to disclose details of the assets received here.</t>
  </si>
  <si>
    <t>Note 6 - Investments</t>
  </si>
  <si>
    <t>This note is required where an entity has financial investments. The asset classes are examples only and may be changed to reflect those held by the entity. For each class of investments you are required to identify whether the entity is measuring those assets at their current market value (where the investment is publicly traded) or at cost less impairment. Select the cell under valuation method to open the drop down menu which allows you to select one of these options.
The check on the left will tell you whether the details in the note match the amount reported in the statement of financial position.</t>
  </si>
  <si>
    <t>Valuation Method</t>
  </si>
  <si>
    <t>Sales</t>
  </si>
  <si>
    <t>Income</t>
  </si>
  <si>
    <t>Gains/(Losses) or Impairment</t>
  </si>
  <si>
    <t>Listed Shares</t>
  </si>
  <si>
    <t>Current Market Value</t>
  </si>
  <si>
    <t>Listed Bonds</t>
  </si>
  <si>
    <t>Listed Managed Fund Units</t>
  </si>
  <si>
    <t xml:space="preserve">Shares </t>
  </si>
  <si>
    <t>Cost less Impairment</t>
  </si>
  <si>
    <t>Bonds</t>
  </si>
  <si>
    <t>Managed Fund Units</t>
  </si>
  <si>
    <t>Last Year</t>
  </si>
  <si>
    <t>Note 7 - Accumulated Funds</t>
  </si>
  <si>
    <t>This note is required as it explains how each component of the entity's accumulated funds changed during the year. 
The check on the left will tell you whether the details in the note match the net assets balance on the statement of financial position.</t>
  </si>
  <si>
    <t>Description</t>
  </si>
  <si>
    <t>Capital Contributed by Owners</t>
  </si>
  <si>
    <t>Accumulated Surpluses or Deficits</t>
  </si>
  <si>
    <t>Discretionary Reserves</t>
  </si>
  <si>
    <t>Revaluation Reserves</t>
  </si>
  <si>
    <t>Other Reserves</t>
  </si>
  <si>
    <t>Opening balance</t>
  </si>
  <si>
    <t>Capital contributed by owners</t>
  </si>
  <si>
    <t>Capital returned to owners</t>
  </si>
  <si>
    <t>Surplus/(Deficit)</t>
  </si>
  <si>
    <t>Distributions paid to owners</t>
  </si>
  <si>
    <t>Revaluation movements</t>
  </si>
  <si>
    <t>Transfers from revaluation reserve due to disposal of assets</t>
  </si>
  <si>
    <t>Other movements recognised directly in accumulated funds</t>
  </si>
  <si>
    <t>Closing balance</t>
  </si>
  <si>
    <t>Nature and Purpose</t>
  </si>
  <si>
    <t>Note 8 - Commitments and Contingencies</t>
  </si>
  <si>
    <t>Commitment</t>
  </si>
  <si>
    <t>Explanation and Timing</t>
  </si>
  <si>
    <t>Commitments to lease or rent assets</t>
  </si>
  <si>
    <t>Commitment to purchase property, plant and equipment</t>
  </si>
  <si>
    <t>Commitments to provide loans or grants</t>
  </si>
  <si>
    <t>OR (Delete one not applicable to the entity)</t>
  </si>
  <si>
    <t>Commitments</t>
  </si>
  <si>
    <t>There are no commitments as at balance date (last year - nil)</t>
  </si>
  <si>
    <t>Contingency</t>
  </si>
  <si>
    <t>Explanation</t>
  </si>
  <si>
    <t>Contingent liability</t>
  </si>
  <si>
    <t>Guarantees provided</t>
  </si>
  <si>
    <t>Contingent Liabilities and Guarantees</t>
  </si>
  <si>
    <t>There are no contingent liabilities or guarantees as at balance date (Last Year - nil )</t>
  </si>
  <si>
    <t>Note 9 - Other</t>
  </si>
  <si>
    <t>Deferred Revenue: Unused Significant Donations, Grants, Bequests and Pledges with Expectations over Use</t>
  </si>
  <si>
    <t>Deferred Amount</t>
  </si>
  <si>
    <t>Purpose and nature of the condition(s)</t>
  </si>
  <si>
    <t>Date condition(s) expected to be met</t>
  </si>
  <si>
    <t>Original Amount
$</t>
  </si>
  <si>
    <t>Current year
$</t>
  </si>
  <si>
    <t>Last year
$</t>
  </si>
  <si>
    <t>Where the entity has received a significant donation, grant, bequest or pledge for which revenue recognition has been deferred at the balance date, you are required to disclose the purpose and nature of the expectations over how the funds are to be used, and when you expect the entity expects to satisfy the expectations for the remaining amount deferred at balance date.</t>
  </si>
  <si>
    <t>Goods or services provided to the entity in kind</t>
  </si>
  <si>
    <t>Amount
$</t>
  </si>
  <si>
    <t>Assets used as security for liabilities</t>
  </si>
  <si>
    <t>Description of borrowing</t>
  </si>
  <si>
    <t>Amount of borrowing</t>
  </si>
  <si>
    <t>Amount of asset used as security</t>
  </si>
  <si>
    <t xml:space="preserve">If the entity has used any of its assets as security for loans borrowed, you are required to disclose a description of the loan secured (including its nature and purpose), a description of the asset used as security, and the amount of the loan and asset used as security.
</t>
  </si>
  <si>
    <t>Assets held on behalf of others</t>
  </si>
  <si>
    <t>Description of the assets held</t>
  </si>
  <si>
    <t>Name of Entity on whose behalf assets are held</t>
  </si>
  <si>
    <t xml:space="preserve">If the entity is acting on behalf of another entity as its trustee, nominee or agent, you are required to disclose a description of the assets which it holds in this capacity and the name of the entity on whose behalf the assets are held.  </t>
  </si>
  <si>
    <t>Note 10 - Related Party Transactions</t>
  </si>
  <si>
    <t>Value of Transactions</t>
  </si>
  <si>
    <t>Amount Outstanding</t>
  </si>
  <si>
    <t>Description of related party relationship</t>
  </si>
  <si>
    <t>Description of the Transactions (whether in cash or amount in kind)</t>
  </si>
  <si>
    <t>Current Year
$</t>
  </si>
  <si>
    <t>Last Year
$</t>
  </si>
  <si>
    <r>
      <t>If the entity has entered into any transaction(s) with related parties during the year, you are required to disclose the transaction(s) if: 
(a) The transaction is significant to the entity (individually or in aggregate with similar transactions);</t>
    </r>
    <r>
      <rPr>
        <b/>
        <i/>
        <sz val="10"/>
        <color theme="1"/>
        <rFont val="Arial"/>
        <family val="2"/>
      </rPr>
      <t xml:space="preserve"> 
or</t>
    </r>
    <r>
      <rPr>
        <i/>
        <sz val="10"/>
        <color theme="1"/>
        <rFont val="Arial"/>
        <family val="2"/>
      </rPr>
      <t xml:space="preserve">
(b) The transaction (either significant or insignificant) is on terms and conditions that are likely to be different from the terms and conditions of transactions in similar   circumstances between parties that are not related..
For each transaction that meets those criteria, you are required to disclose a description of the related party relationship, a description and amount of any revenue or expense (and the value of free goods or services provided) from the transaction, and any amounts due from or to the related party at balance date.
If the entity has entered into no transactions with related parties during the year you can delete the table and retain the box below which states there are no transactions involving related parties.</t>
    </r>
  </si>
  <si>
    <t>There were no transactions involving related parties during the financial year. (Last year - Nil)</t>
  </si>
  <si>
    <t>Note 11 - Events After the Balance Date</t>
  </si>
  <si>
    <t>Nature of the Event</t>
  </si>
  <si>
    <t>Estimate of the financial effect</t>
  </si>
  <si>
    <t>Effect, if any on the entity's ability to continue operating</t>
  </si>
  <si>
    <t>If there has been an event after balance date which had a significant impact on the information included in the performance report, you are required to disclose the nature of the event, an estimate of its financial effect (or a statement that such an estimate cannot be made), and if it had any effect on the entity’s ability to continue operating.</t>
  </si>
  <si>
    <t>There were no events that have occurred after the balance date that would have a material impact on the Performance Report. (Last Year Nil)</t>
  </si>
  <si>
    <t>Note 12 - Ability to Continue Operating</t>
  </si>
  <si>
    <t>If the entity plans to stop operating within 12 months from balance date, or it is likely that the entity will be unable to continue operating, you are required to disclose:
(a) A statement that the entity intends to stop operating or that it is unlikely the entity will be able to continue operating;  
(b) The reason why the entity intends to stop operating or why it may not be able to continue operating; and
(c) The estimated effect of the entity’s circumstances on the amounts of the entity’s assets and liabilities.</t>
  </si>
  <si>
    <t>Note 13 - Correction of Errors</t>
  </si>
  <si>
    <t>If you have identified and corrected a significant prior period error, you are required to disclose a description of the error and how it was corrected; and the line items and amounts that have been corrected.</t>
  </si>
  <si>
    <t>Choose one of the drop-down options</t>
  </si>
  <si>
    <r>
      <t xml:space="preserve">All amounts are recorded on a GST </t>
    </r>
    <r>
      <rPr>
        <b/>
        <sz val="11"/>
        <color theme="1"/>
        <rFont val="Calibri"/>
        <family val="2"/>
        <scheme val="minor"/>
      </rPr>
      <t>inclusive</t>
    </r>
    <r>
      <rPr>
        <sz val="11"/>
        <color theme="1"/>
        <rFont val="Calibri"/>
        <family val="2"/>
        <scheme val="minor"/>
      </rPr>
      <t xml:space="preserve"> basis</t>
    </r>
  </si>
  <si>
    <r>
      <t>All amounts are recorded on a GST</t>
    </r>
    <r>
      <rPr>
        <b/>
        <sz val="11"/>
        <color theme="1"/>
        <rFont val="Calibri"/>
        <family val="2"/>
        <scheme val="minor"/>
      </rPr>
      <t xml:space="preserve"> exclusive</t>
    </r>
    <r>
      <rPr>
        <sz val="11"/>
        <color theme="1"/>
        <rFont val="Calibri"/>
        <family val="2"/>
        <scheme val="minor"/>
      </rPr>
      <t xml:space="preserve"> basis, except for Debtors and Creditors which are stated </t>
    </r>
    <r>
      <rPr>
        <b/>
        <sz val="11"/>
        <color theme="1"/>
        <rFont val="Calibri"/>
        <family val="2"/>
        <scheme val="minor"/>
      </rPr>
      <t>inclusive</t>
    </r>
    <r>
      <rPr>
        <sz val="11"/>
        <color theme="1"/>
        <rFont val="Calibri"/>
        <family val="2"/>
        <scheme val="minor"/>
      </rPr>
      <t xml:space="preserve"> of GST</t>
    </r>
  </si>
  <si>
    <t>Expenses related to fundraising</t>
  </si>
  <si>
    <t>Employee remuneration and other related expenses</t>
  </si>
  <si>
    <t>Other expenses related to service delivery</t>
  </si>
  <si>
    <t>Total expenses</t>
  </si>
  <si>
    <t>Total revenue</t>
  </si>
  <si>
    <t>Cash and short-term deposits</t>
  </si>
  <si>
    <t>Non-current assets</t>
  </si>
  <si>
    <t>Deferred revenue</t>
  </si>
  <si>
    <t>Restricted reserves</t>
  </si>
  <si>
    <t>Employee remuneration and other related payments</t>
  </si>
  <si>
    <t>Grants and donations paid</t>
  </si>
  <si>
    <t>Sale of property, plant and equipment</t>
  </si>
  <si>
    <t>Sale of investments</t>
  </si>
  <si>
    <t>Cash received from loans borrowed from other parties</t>
  </si>
  <si>
    <t>Cash received from owners (capital contributions)</t>
  </si>
  <si>
    <t>Cash and short term deposits in the Statement of Cash Flows comprise cash balances and bank balances (including short term deposits) with original maturities of 90 days or less.</t>
  </si>
  <si>
    <t>Restricted Reserves</t>
  </si>
  <si>
    <t>Transfer to restricted or discretionary reserves</t>
  </si>
  <si>
    <t>Transfer from restricted or discretionary reserves</t>
  </si>
  <si>
    <t>Breakdown of Restricted and Discretionary Reserves</t>
  </si>
  <si>
    <t xml:space="preserve">Green boxes are mandatory if applicable to your organisation </t>
  </si>
  <si>
    <r>
      <t xml:space="preserve">Further </t>
    </r>
    <r>
      <rPr>
        <b/>
        <sz val="11"/>
        <color theme="1"/>
        <rFont val="Arial"/>
        <family val="2"/>
      </rPr>
      <t>Guidance Notes</t>
    </r>
    <r>
      <rPr>
        <sz val="11"/>
        <color theme="1"/>
        <rFont val="Arial"/>
        <family val="2"/>
      </rPr>
      <t xml:space="preserve"> are provided on the right of each mandatory requirement</t>
    </r>
  </si>
  <si>
    <t>Where the entity has created restricted or discretionary reserves for a particular purpose, you are required to disclose the nature, purpose, and amount of each reserve. 
The check on the left will tell you whether the details in the table match the discretionary reserves total above.</t>
  </si>
  <si>
    <t xml:space="preserve">You may provide another identifier for the entity. </t>
  </si>
  <si>
    <t>Donations, koha, bequests and other fundraising revenue</t>
  </si>
  <si>
    <t>General funding received from central or local government</t>
  </si>
  <si>
    <t>Grants from non-government organisations</t>
  </si>
  <si>
    <t>Capital grants</t>
  </si>
  <si>
    <t>Revenue from service delivery grants/contracts (central or local government)</t>
  </si>
  <si>
    <t>Revenue from service delivery grants/contracts (non-government)</t>
  </si>
  <si>
    <t>Grants and donations</t>
  </si>
  <si>
    <t>Donations, koha, bequests and other fundraising receipts from the public or non-government organisations</t>
  </si>
  <si>
    <t>Capital grants received</t>
  </si>
  <si>
    <t>Funding from government service delivery grants/contracts</t>
  </si>
  <si>
    <t>Funding from non-government service delivery grants/contracts</t>
  </si>
  <si>
    <t>Less operating payments (money withdrawn from your bank account)</t>
  </si>
  <si>
    <t>Payments related to service delivery</t>
  </si>
  <si>
    <t>Charitable trust, incorporated society, company, etc…</t>
  </si>
  <si>
    <t xml:space="preserve">Tier 3 (PS) Annual Performance Template </t>
  </si>
  <si>
    <t>Tier 3 (PS) Annual Performance Report Template</t>
  </si>
  <si>
    <t xml:space="preserve">The template sets out the minimum reporting requirements which are need for ensure you satisfy your annual reporting requirements, when you have a requirement to report in accordance with the Tier 3 (PS) Standard as issued by the XRB. </t>
  </si>
  <si>
    <t>The Tier 3 (PS) Standards described an item as being significant if disclosure of the particular item, whether financial or non-financial, could influence a reader’s understanding of the entity’s overall performance for the year.</t>
  </si>
  <si>
    <t>Revaluation reserves</t>
  </si>
  <si>
    <t>You should use this space to include accounting policies for the entity's significant transactions or balances.</t>
  </si>
  <si>
    <t>Where an entity has any significant commitments to make payments in the future (such as a commitment to make rent payments, or purchase an asset) you are required to disclose the expected timing of the payments and the estimated amount of the payments.
If the entity has no significant commitments, you can delete the table and retain the box below which states there are no commitments.</t>
  </si>
  <si>
    <t>A contingent liability is a possible obligation that arises from past events that is contingent (dependent) on some future event. 
Where an entity has a contingent liability (for example, a court case not yet settled) you are required to disclose the nature of the contingent liability and to the extent possible, estimate the amount that may be required to be paid. You are also required to explain any uncertainties around the amount or timing of any payments.  
If an entity has provided a guarantee, you are required to disclose the nature of the guarantee, the maximum amount of any guarantees, and the likelihood of any payments being made under the guarantee.
If the entity has no contingent liabilities or has not provided any guarantees you can delete the table and retain the box below which states there are no contingent liabilities or guarantees.</t>
  </si>
  <si>
    <t>Where the entity has received significant goods or services in kind during the year (for example, free professional services) you are required to disclose a description of the significant goods or services in-kind provided to the entity during the financial year. 
An estimated value for the goods or services may be provided but you are not required to do so.</t>
  </si>
  <si>
    <t>Description of asset used security</t>
  </si>
  <si>
    <t>Yellow boxes are only required if the information is easily available.</t>
  </si>
  <si>
    <t>This performance report is prepared in accordance with the XRB's Tier 3 (PS) Standard. The entity is eligible to apply these requirements as it does not have public accountability and has total annual expenses of less than $5,000,000. All transactions in the performance report are reported using the accrual basis of accounting. This performance report is prepared under the assumption that the entity will continue to operate for the foreseeable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</si>
</sst>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x14ac:knownFonts="1">
    <font>
      <sz val="11"/>
      <color theme="1"/>
      <name val="Calibri"/>
      <family val="2"/>
      <scheme val="minor"/>
    </font>
    <font>
      <sz val="10"/>
      <color theme="1"/>
      <name val="Arial"/>
      <family val="2"/>
    </font>
    <font>
      <i/>
      <sz val="10"/>
      <color theme="1"/>
      <name val="Arial"/>
      <family val="2"/>
    </font>
    <font>
      <b/>
      <sz val="10"/>
      <color theme="1"/>
      <name val="Arial"/>
      <family val="2"/>
    </font>
    <font>
      <b/>
      <sz val="10"/>
      <name val="Arial"/>
      <family val="2"/>
    </font>
    <font>
      <b/>
      <sz val="10"/>
      <color theme="1" tint="4.9989318521683403E-2"/>
      <name val="Arial"/>
      <family val="2"/>
    </font>
    <font>
      <u/>
      <sz val="11"/>
      <color theme="10"/>
      <name val="Calibri"/>
      <family val="2"/>
      <scheme val="minor"/>
    </font>
    <font>
      <sz val="12"/>
      <color theme="1"/>
      <name val="Calibri"/>
      <family val="2"/>
      <scheme val="minor"/>
    </font>
    <font>
      <i/>
      <u/>
      <sz val="11"/>
      <color theme="10"/>
      <name val="Calibri"/>
      <family val="2"/>
      <scheme val="minor"/>
    </font>
    <font>
      <sz val="10"/>
      <name val="Arial"/>
      <family val="2"/>
    </font>
    <font>
      <b/>
      <sz val="11"/>
      <color theme="1"/>
      <name val="Calibri"/>
      <family val="2"/>
      <scheme val="minor"/>
    </font>
    <font>
      <b/>
      <i/>
      <sz val="10"/>
      <color theme="1"/>
      <name val="Arial"/>
      <family val="2"/>
    </font>
    <font>
      <i/>
      <sz val="10"/>
      <color theme="1" tint="4.9989318521683403E-2"/>
      <name val="Arial"/>
      <family val="2"/>
    </font>
    <font>
      <sz val="10"/>
      <color rgb="FFFF0000"/>
      <name val="Arial"/>
      <family val="2"/>
    </font>
    <font>
      <sz val="11"/>
      <color theme="1"/>
      <name val="Calibri"/>
      <family val="2"/>
      <scheme val="minor"/>
    </font>
    <font>
      <sz val="10"/>
      <color theme="9" tint="-0.249977111117893"/>
      <name val="Arial"/>
      <family val="2"/>
    </font>
    <font>
      <sz val="10"/>
      <color rgb="FF34552A"/>
      <name val="Arial"/>
      <family val="2"/>
    </font>
    <font>
      <b/>
      <sz val="9"/>
      <color theme="1"/>
      <name val="Arial"/>
      <family val="2"/>
    </font>
    <font>
      <sz val="11"/>
      <color theme="1"/>
      <name val="Arial"/>
      <family val="2"/>
    </font>
    <font>
      <b/>
      <sz val="11"/>
      <color theme="1"/>
      <name val="Arial"/>
      <family val="2"/>
    </font>
    <font>
      <sz val="11"/>
      <name val="Arial"/>
      <family val="2"/>
    </font>
    <font>
      <b/>
      <sz val="11"/>
      <name val="Arial"/>
      <family val="2"/>
    </font>
    <font>
      <b/>
      <sz val="14"/>
      <color theme="1" tint="4.9989318521683403E-2"/>
      <name val="Arial"/>
      <family val="2"/>
    </font>
    <font>
      <u/>
      <sz val="11"/>
      <color theme="10"/>
      <name val="Arial"/>
      <family val="2"/>
    </font>
    <font>
      <b/>
      <sz val="16"/>
      <color theme="1"/>
      <name val="Arial"/>
      <family val="2"/>
    </font>
    <font>
      <sz val="11"/>
      <color theme="0" tint="-0.34998626667073579"/>
      <name val="Arial"/>
      <family val="2"/>
    </font>
  </fonts>
  <fills count="10">
    <fill>
      <patternFill patternType="none"/>
    </fill>
    <fill>
      <patternFill patternType="gray125"/>
    </fill>
    <fill>
      <patternFill patternType="solid">
        <fgColor theme="0"/>
        <bgColor indexed="64"/>
      </patternFill>
    </fill>
    <fill>
      <patternFill patternType="solid">
        <fgColor rgb="FFDBDBDB"/>
        <bgColor indexed="64"/>
      </patternFill>
    </fill>
    <fill>
      <patternFill patternType="solid">
        <fgColor rgb="FFA4CC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tint="-4.9989318521683403E-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Dashed">
        <color indexed="64"/>
      </left>
      <right/>
      <top/>
      <bottom/>
      <diagonal/>
    </border>
  </borders>
  <cellStyleXfs count="3">
    <xf numFmtId="0" fontId="0" fillId="0" borderId="0"/>
    <xf numFmtId="0" fontId="6" fillId="0" borderId="0" applyNumberFormat="0" applyFill="0" applyBorder="0" applyAlignment="0" applyProtection="0"/>
    <xf numFmtId="43" fontId="14" fillId="0" borderId="0" applyFont="0" applyFill="0" applyBorder="0" applyAlignment="0" applyProtection="0"/>
  </cellStyleXfs>
  <cellXfs count="281">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xf>
    <xf numFmtId="0" fontId="1" fillId="0" borderId="2" xfId="0" applyFont="1" applyBorder="1"/>
    <xf numFmtId="0" fontId="1" fillId="0" borderId="6" xfId="0" applyFont="1" applyBorder="1"/>
    <xf numFmtId="0" fontId="1" fillId="0" borderId="6" xfId="0" applyFont="1" applyBorder="1" applyAlignment="1">
      <alignment horizontal="center"/>
    </xf>
    <xf numFmtId="0" fontId="3" fillId="0" borderId="6" xfId="0" applyFont="1" applyBorder="1"/>
    <xf numFmtId="0" fontId="1" fillId="0" borderId="0" xfId="0" applyFont="1" applyAlignment="1">
      <alignment vertical="top" wrapText="1"/>
    </xf>
    <xf numFmtId="0" fontId="1" fillId="0" borderId="0" xfId="0" applyFont="1" applyAlignment="1">
      <alignment vertical="top"/>
    </xf>
    <xf numFmtId="0" fontId="4" fillId="0" borderId="0" xfId="0" applyFont="1" applyAlignment="1">
      <alignment horizontal="left" vertical="center" wrapText="1"/>
    </xf>
    <xf numFmtId="0" fontId="4" fillId="2" borderId="0" xfId="0" applyFont="1" applyFill="1" applyAlignment="1">
      <alignment horizontal="left" vertical="center" wrapText="1"/>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left" vertical="top" wrapText="1"/>
    </xf>
    <xf numFmtId="0" fontId="1" fillId="0" borderId="0" xfId="0" applyFont="1" applyAlignment="1">
      <alignment horizontal="left"/>
    </xf>
    <xf numFmtId="0" fontId="5" fillId="0" borderId="0" xfId="0" applyFont="1" applyAlignment="1">
      <alignment horizontal="left" vertical="center" wrapText="1"/>
    </xf>
    <xf numFmtId="0" fontId="3" fillId="0" borderId="0" xfId="0" applyFont="1" applyAlignment="1">
      <alignment horizontal="center" vertical="center"/>
    </xf>
    <xf numFmtId="0" fontId="8" fillId="0" borderId="0" xfId="1" applyFont="1" applyBorder="1" applyAlignment="1">
      <alignment wrapText="1"/>
    </xf>
    <xf numFmtId="0" fontId="7" fillId="0" borderId="0" xfId="0" applyFont="1"/>
    <xf numFmtId="0" fontId="9" fillId="0" borderId="0" xfId="0" applyFont="1" applyAlignment="1">
      <alignment horizontal="left" vertical="center" wrapText="1"/>
    </xf>
    <xf numFmtId="0" fontId="5" fillId="0" borderId="0" xfId="0" applyFont="1" applyAlignment="1">
      <alignment horizontal="left" vertical="center"/>
    </xf>
    <xf numFmtId="0" fontId="3" fillId="0" borderId="1" xfId="0" applyFont="1" applyBorder="1"/>
    <xf numFmtId="0" fontId="3" fillId="0" borderId="6" xfId="0" applyFont="1" applyBorder="1" applyAlignment="1">
      <alignment horizontal="center"/>
    </xf>
    <xf numFmtId="0" fontId="3" fillId="0" borderId="0" xfId="0" applyFont="1" applyAlignment="1">
      <alignment horizontal="center"/>
    </xf>
    <xf numFmtId="0" fontId="1" fillId="0" borderId="2" xfId="0" applyFont="1" applyBorder="1" applyAlignment="1">
      <alignment horizontal="center"/>
    </xf>
    <xf numFmtId="0" fontId="1" fillId="0" borderId="12" xfId="0" applyFont="1" applyBorder="1"/>
    <xf numFmtId="0" fontId="3" fillId="0" borderId="0" xfId="0" applyFont="1" applyAlignment="1">
      <alignment vertical="top"/>
    </xf>
    <xf numFmtId="0" fontId="1" fillId="0" borderId="4" xfId="0" applyFont="1" applyBorder="1" applyAlignment="1">
      <alignment vertical="top"/>
    </xf>
    <xf numFmtId="0" fontId="1" fillId="0" borderId="12" xfId="0" applyFont="1" applyBorder="1" applyAlignment="1">
      <alignment vertical="top"/>
    </xf>
    <xf numFmtId="0" fontId="3" fillId="0" borderId="12" xfId="0" applyFont="1" applyBorder="1"/>
    <xf numFmtId="0" fontId="3" fillId="0" borderId="12" xfId="0" applyFont="1" applyBorder="1" applyAlignment="1">
      <alignment horizontal="center"/>
    </xf>
    <xf numFmtId="0" fontId="3" fillId="0" borderId="12" xfId="0" applyFont="1" applyBorder="1" applyAlignment="1">
      <alignment wrapText="1"/>
    </xf>
    <xf numFmtId="0" fontId="3" fillId="0" borderId="12" xfId="0" applyFont="1" applyBorder="1" applyAlignment="1">
      <alignment horizontal="center" wrapText="1"/>
    </xf>
    <xf numFmtId="0" fontId="1" fillId="0" borderId="5" xfId="0" applyFont="1" applyBorder="1" applyAlignment="1">
      <alignment horizontal="center"/>
    </xf>
    <xf numFmtId="0" fontId="1" fillId="2" borderId="0" xfId="0" applyFont="1" applyFill="1"/>
    <xf numFmtId="0" fontId="11" fillId="0" borderId="0" xfId="0" applyFont="1"/>
    <xf numFmtId="0" fontId="4" fillId="0" borderId="0" xfId="0" applyFont="1" applyAlignment="1" applyProtection="1">
      <alignment vertical="center"/>
      <protection locked="0"/>
    </xf>
    <xf numFmtId="0" fontId="4" fillId="0" borderId="0" xfId="0" applyFont="1" applyAlignment="1">
      <alignment vertical="center"/>
    </xf>
    <xf numFmtId="0" fontId="9" fillId="0" borderId="0" xfId="0" applyFont="1" applyAlignment="1">
      <alignment horizontal="center" vertical="center"/>
    </xf>
    <xf numFmtId="0" fontId="4" fillId="0" borderId="0" xfId="0" applyFont="1" applyAlignment="1">
      <alignment horizontal="center" vertical="center"/>
    </xf>
    <xf numFmtId="164" fontId="1" fillId="3" borderId="4" xfId="2" applyNumberFormat="1" applyFont="1" applyFill="1" applyBorder="1"/>
    <xf numFmtId="164" fontId="1" fillId="3" borderId="7" xfId="2" applyNumberFormat="1" applyFont="1" applyFill="1" applyBorder="1"/>
    <xf numFmtId="164" fontId="3" fillId="5" borderId="3" xfId="2" applyNumberFormat="1" applyFont="1" applyFill="1" applyBorder="1"/>
    <xf numFmtId="164" fontId="3" fillId="5" borderId="11" xfId="2" applyNumberFormat="1" applyFont="1" applyFill="1" applyBorder="1"/>
    <xf numFmtId="164" fontId="3" fillId="5" borderId="7" xfId="2" applyNumberFormat="1" applyFont="1" applyFill="1" applyBorder="1"/>
    <xf numFmtId="164" fontId="3" fillId="5" borderId="38" xfId="2" applyNumberFormat="1" applyFont="1" applyFill="1" applyBorder="1"/>
    <xf numFmtId="164" fontId="3" fillId="5" borderId="12" xfId="2" applyNumberFormat="1" applyFont="1" applyFill="1" applyBorder="1"/>
    <xf numFmtId="164" fontId="3" fillId="3" borderId="3" xfId="2" applyNumberFormat="1" applyFont="1" applyFill="1" applyBorder="1"/>
    <xf numFmtId="164" fontId="3" fillId="3" borderId="4" xfId="2" applyNumberFormat="1" applyFont="1" applyFill="1" applyBorder="1"/>
    <xf numFmtId="164" fontId="3" fillId="3" borderId="7" xfId="2" applyNumberFormat="1" applyFont="1" applyFill="1" applyBorder="1"/>
    <xf numFmtId="164" fontId="1" fillId="5" borderId="12" xfId="2" applyNumberFormat="1" applyFont="1" applyFill="1" applyBorder="1" applyAlignment="1">
      <alignment horizontal="right"/>
    </xf>
    <xf numFmtId="164" fontId="1" fillId="5" borderId="12" xfId="2" applyNumberFormat="1" applyFont="1" applyFill="1" applyBorder="1"/>
    <xf numFmtId="164" fontId="1" fillId="5" borderId="12" xfId="2" applyNumberFormat="1" applyFont="1" applyFill="1" applyBorder="1" applyAlignment="1"/>
    <xf numFmtId="164" fontId="1" fillId="0" borderId="4" xfId="2" applyNumberFormat="1" applyFont="1" applyFill="1" applyBorder="1"/>
    <xf numFmtId="164" fontId="1" fillId="0" borderId="37" xfId="2" applyNumberFormat="1" applyFont="1" applyFill="1" applyBorder="1"/>
    <xf numFmtId="0" fontId="1" fillId="0" borderId="4" xfId="0" applyFont="1" applyBorder="1"/>
    <xf numFmtId="164" fontId="3" fillId="5" borderId="12" xfId="2" applyNumberFormat="1" applyFont="1" applyFill="1" applyBorder="1" applyAlignment="1">
      <alignment horizontal="right"/>
    </xf>
    <xf numFmtId="0" fontId="3" fillId="5" borderId="12" xfId="0" applyFont="1" applyFill="1" applyBorder="1" applyAlignment="1">
      <alignment vertical="top"/>
    </xf>
    <xf numFmtId="164" fontId="3" fillId="5" borderId="12" xfId="2" applyNumberFormat="1" applyFont="1" applyFill="1" applyBorder="1" applyAlignment="1"/>
    <xf numFmtId="0" fontId="3" fillId="0" borderId="3" xfId="0" applyFont="1" applyBorder="1" applyAlignment="1">
      <alignment horizontal="center"/>
    </xf>
    <xf numFmtId="0" fontId="3" fillId="0" borderId="4" xfId="0" applyFont="1" applyBorder="1" applyAlignment="1">
      <alignment horizontal="center"/>
    </xf>
    <xf numFmtId="0" fontId="3" fillId="0" borderId="11" xfId="0" applyFont="1" applyBorder="1" applyAlignment="1">
      <alignment horizontal="center"/>
    </xf>
    <xf numFmtId="0" fontId="3" fillId="0" borderId="39" xfId="0" applyFont="1" applyBorder="1" applyAlignment="1">
      <alignment horizontal="center"/>
    </xf>
    <xf numFmtId="0" fontId="3" fillId="0" borderId="5" xfId="0" applyFont="1" applyBorder="1" applyAlignment="1">
      <alignment horizontal="center"/>
    </xf>
    <xf numFmtId="0" fontId="3" fillId="0" borderId="16" xfId="0" applyFont="1" applyBorder="1" applyAlignment="1">
      <alignment horizontal="center"/>
    </xf>
    <xf numFmtId="0" fontId="1" fillId="0" borderId="41" xfId="0" applyFont="1" applyBorder="1"/>
    <xf numFmtId="0" fontId="1" fillId="0" borderId="3" xfId="0" applyFont="1" applyBorder="1"/>
    <xf numFmtId="164" fontId="1" fillId="3" borderId="37" xfId="2" applyNumberFormat="1" applyFont="1" applyFill="1" applyBorder="1"/>
    <xf numFmtId="0" fontId="1" fillId="0" borderId="7" xfId="0" applyFont="1" applyBorder="1"/>
    <xf numFmtId="0" fontId="1" fillId="0" borderId="0" xfId="0" applyFont="1" applyAlignment="1">
      <alignment vertical="center"/>
    </xf>
    <xf numFmtId="0" fontId="1" fillId="0" borderId="0" xfId="0" applyFont="1" applyAlignment="1">
      <alignment horizontal="left" vertical="center" wrapText="1"/>
    </xf>
    <xf numFmtId="0" fontId="15" fillId="0" borderId="0" xfId="0" applyFont="1" applyAlignment="1">
      <alignment vertical="center" wrapText="1"/>
    </xf>
    <xf numFmtId="0" fontId="2" fillId="2" borderId="0" xfId="0" applyFont="1" applyFill="1"/>
    <xf numFmtId="0" fontId="1" fillId="0" borderId="42" xfId="0" applyFont="1" applyBorder="1"/>
    <xf numFmtId="0" fontId="1" fillId="2" borderId="42" xfId="0" applyFont="1" applyFill="1" applyBorder="1"/>
    <xf numFmtId="0" fontId="11" fillId="0" borderId="42" xfId="0" applyFont="1" applyBorder="1"/>
    <xf numFmtId="0" fontId="18" fillId="0" borderId="0" xfId="0" quotePrefix="1" applyFont="1"/>
    <xf numFmtId="0" fontId="20" fillId="0" borderId="0" xfId="1" quotePrefix="1" applyFont="1" applyBorder="1" applyAlignment="1">
      <alignment wrapText="1"/>
    </xf>
    <xf numFmtId="0" fontId="20" fillId="0" borderId="0" xfId="1" applyFont="1" applyBorder="1" applyAlignment="1">
      <alignment wrapText="1"/>
    </xf>
    <xf numFmtId="0" fontId="22" fillId="0" borderId="0" xfId="0" applyFont="1" applyAlignment="1">
      <alignment vertical="center" wrapText="1"/>
    </xf>
    <xf numFmtId="0" fontId="22" fillId="6" borderId="0" xfId="0" applyFont="1" applyFill="1" applyAlignment="1">
      <alignment vertical="center" wrapText="1"/>
    </xf>
    <xf numFmtId="0" fontId="18" fillId="0" borderId="0" xfId="0" applyFont="1" applyAlignment="1">
      <alignment horizontal="left" vertical="top" wrapText="1"/>
    </xf>
    <xf numFmtId="0" fontId="23" fillId="0" borderId="0" xfId="1" applyFont="1" applyBorder="1" applyAlignment="1">
      <alignment wrapText="1"/>
    </xf>
    <xf numFmtId="0" fontId="0" fillId="0" borderId="0" xfId="0" applyAlignment="1">
      <alignment vertical="center" wrapText="1"/>
    </xf>
    <xf numFmtId="0" fontId="18" fillId="0" borderId="0" xfId="0" applyFont="1" applyAlignment="1">
      <alignment vertical="center" wrapText="1"/>
    </xf>
    <xf numFmtId="0" fontId="18" fillId="0" borderId="0" xfId="0" applyFont="1" applyAlignment="1">
      <alignment horizontal="left" wrapText="1"/>
    </xf>
    <xf numFmtId="0" fontId="5" fillId="4" borderId="0" xfId="0" applyFont="1" applyFill="1" applyAlignment="1">
      <alignment vertical="center" wrapText="1"/>
    </xf>
    <xf numFmtId="0" fontId="5"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horizontal="right"/>
    </xf>
    <xf numFmtId="164" fontId="1" fillId="3" borderId="12" xfId="2" applyNumberFormat="1" applyFont="1" applyFill="1" applyBorder="1" applyAlignment="1"/>
    <xf numFmtId="0" fontId="3" fillId="5" borderId="12" xfId="0" applyFont="1" applyFill="1" applyBorder="1" applyAlignment="1">
      <alignment vertical="top" wrapText="1"/>
    </xf>
    <xf numFmtId="0" fontId="1" fillId="0" borderId="12" xfId="0" applyFont="1" applyBorder="1" applyAlignment="1">
      <alignment vertical="top" wrapText="1"/>
    </xf>
    <xf numFmtId="0" fontId="13" fillId="7" borderId="12" xfId="0" applyFont="1" applyFill="1" applyBorder="1" applyAlignment="1">
      <alignment vertical="center"/>
    </xf>
    <xf numFmtId="164" fontId="1" fillId="7" borderId="12" xfId="2" applyNumberFormat="1" applyFont="1" applyFill="1" applyBorder="1" applyAlignment="1">
      <alignment horizontal="center" vertical="center"/>
    </xf>
    <xf numFmtId="164" fontId="1" fillId="7" borderId="37" xfId="2" applyNumberFormat="1" applyFont="1" applyFill="1" applyBorder="1"/>
    <xf numFmtId="164" fontId="1" fillId="7" borderId="4" xfId="2" applyNumberFormat="1" applyFont="1" applyFill="1" applyBorder="1"/>
    <xf numFmtId="164" fontId="1" fillId="7" borderId="39" xfId="2" applyNumberFormat="1" applyFont="1" applyFill="1" applyBorder="1"/>
    <xf numFmtId="164" fontId="1" fillId="7" borderId="5" xfId="2" applyNumberFormat="1" applyFont="1" applyFill="1" applyBorder="1"/>
    <xf numFmtId="164" fontId="3" fillId="7" borderId="4" xfId="2" applyNumberFormat="1" applyFont="1" applyFill="1" applyBorder="1"/>
    <xf numFmtId="0" fontId="13" fillId="7" borderId="12" xfId="0" applyFont="1" applyFill="1" applyBorder="1" applyAlignment="1">
      <alignment horizontal="left" vertical="center" wrapText="1"/>
    </xf>
    <xf numFmtId="0" fontId="15" fillId="7" borderId="12" xfId="0" applyFont="1" applyFill="1" applyBorder="1" applyAlignment="1">
      <alignment horizontal="left" vertical="center" wrapText="1"/>
    </xf>
    <xf numFmtId="0" fontId="1" fillId="7" borderId="12" xfId="0" applyFont="1" applyFill="1" applyBorder="1"/>
    <xf numFmtId="164" fontId="1" fillId="7" borderId="12" xfId="2" applyNumberFormat="1" applyFont="1" applyFill="1" applyBorder="1" applyAlignment="1"/>
    <xf numFmtId="0" fontId="1" fillId="7" borderId="12" xfId="0" applyFont="1" applyFill="1" applyBorder="1" applyAlignment="1">
      <alignment vertical="top"/>
    </xf>
    <xf numFmtId="164" fontId="1" fillId="7" borderId="12" xfId="2" applyNumberFormat="1" applyFont="1" applyFill="1" applyBorder="1" applyAlignment="1">
      <alignment wrapText="1"/>
    </xf>
    <xf numFmtId="0" fontId="1" fillId="8" borderId="12" xfId="0" applyFont="1" applyFill="1" applyBorder="1"/>
    <xf numFmtId="0" fontId="16" fillId="8" borderId="12" xfId="0" applyFont="1" applyFill="1" applyBorder="1" applyAlignment="1">
      <alignment horizontal="left" vertical="center" wrapText="1"/>
    </xf>
    <xf numFmtId="0" fontId="16" fillId="8" borderId="12" xfId="0" applyFont="1" applyFill="1" applyBorder="1" applyAlignment="1">
      <alignment vertical="center"/>
    </xf>
    <xf numFmtId="0" fontId="18" fillId="7" borderId="0" xfId="0" applyFont="1" applyFill="1" applyAlignment="1">
      <alignment vertical="top"/>
    </xf>
    <xf numFmtId="0" fontId="18" fillId="7" borderId="0" xfId="0" applyFont="1" applyFill="1"/>
    <xf numFmtId="0" fontId="18" fillId="7" borderId="34" xfId="0" applyFont="1" applyFill="1" applyBorder="1"/>
    <xf numFmtId="164" fontId="1" fillId="7" borderId="12" xfId="2" applyNumberFormat="1" applyFont="1" applyFill="1" applyBorder="1" applyAlignment="1">
      <alignment horizontal="center"/>
    </xf>
    <xf numFmtId="164" fontId="1" fillId="7" borderId="12" xfId="2" applyNumberFormat="1" applyFont="1" applyFill="1" applyBorder="1" applyAlignment="1">
      <alignment vertical="top"/>
    </xf>
    <xf numFmtId="0" fontId="18" fillId="8" borderId="0" xfId="0" applyFont="1" applyFill="1" applyAlignment="1">
      <alignment horizontal="left" vertical="top" wrapText="1"/>
    </xf>
    <xf numFmtId="0" fontId="18" fillId="8" borderId="34" xfId="0" applyFont="1" applyFill="1" applyBorder="1" applyAlignment="1">
      <alignment horizontal="left" vertical="top" wrapText="1"/>
    </xf>
    <xf numFmtId="0" fontId="18" fillId="9" borderId="0" xfId="0" quotePrefix="1" applyFont="1" applyFill="1" applyAlignment="1">
      <alignment horizontal="left" vertical="top" wrapText="1"/>
    </xf>
    <xf numFmtId="0" fontId="0" fillId="9" borderId="0" xfId="0" applyFill="1" applyAlignment="1">
      <alignment vertical="top" wrapText="1"/>
    </xf>
    <xf numFmtId="0" fontId="0" fillId="9" borderId="34" xfId="0" applyFill="1" applyBorder="1" applyAlignment="1">
      <alignment vertical="top" wrapText="1"/>
    </xf>
    <xf numFmtId="0" fontId="0" fillId="9" borderId="26" xfId="0" applyFill="1" applyBorder="1" applyAlignment="1">
      <alignment vertical="top" wrapText="1"/>
    </xf>
    <xf numFmtId="0" fontId="0" fillId="9" borderId="36" xfId="0" applyFill="1" applyBorder="1" applyAlignment="1">
      <alignment vertical="top" wrapText="1"/>
    </xf>
    <xf numFmtId="0" fontId="1" fillId="0" borderId="0" xfId="0" applyFont="1" applyAlignment="1">
      <alignment horizontal="left" wrapText="1"/>
    </xf>
    <xf numFmtId="0" fontId="1" fillId="3" borderId="12" xfId="0" applyFont="1" applyFill="1" applyBorder="1" applyAlignment="1">
      <alignment horizontal="center" vertical="top" wrapText="1"/>
    </xf>
    <xf numFmtId="164" fontId="1" fillId="5" borderId="12" xfId="2" applyNumberFormat="1" applyFont="1" applyFill="1" applyBorder="1" applyAlignment="1">
      <alignment horizontal="center"/>
    </xf>
    <xf numFmtId="164" fontId="1" fillId="3" borderId="12" xfId="2" applyNumberFormat="1" applyFont="1" applyFill="1" applyBorder="1" applyAlignment="1">
      <alignment horizontal="center"/>
    </xf>
    <xf numFmtId="164" fontId="1" fillId="7" borderId="12" xfId="2" applyNumberFormat="1" applyFont="1" applyFill="1" applyBorder="1" applyAlignment="1">
      <alignment horizontal="center"/>
    </xf>
    <xf numFmtId="0" fontId="2" fillId="9" borderId="13" xfId="0" applyFont="1" applyFill="1" applyBorder="1" applyAlignment="1">
      <alignment horizontal="left" vertical="center" wrapText="1"/>
    </xf>
    <xf numFmtId="0" fontId="2" fillId="9" borderId="15" xfId="0" applyFont="1" applyFill="1" applyBorder="1" applyAlignment="1">
      <alignment horizontal="left" vertical="center"/>
    </xf>
    <xf numFmtId="14" fontId="1" fillId="7" borderId="13" xfId="0" applyNumberFormat="1" applyFont="1" applyFill="1" applyBorder="1" applyAlignment="1">
      <alignment horizontal="center"/>
    </xf>
    <xf numFmtId="14" fontId="1" fillId="7" borderId="15" xfId="0" applyNumberFormat="1" applyFont="1" applyFill="1" applyBorder="1" applyAlignment="1">
      <alignment horizontal="center"/>
    </xf>
    <xf numFmtId="0" fontId="2" fillId="9" borderId="16" xfId="0" applyFont="1" applyFill="1" applyBorder="1" applyAlignment="1">
      <alignment horizontal="left" vertical="center" wrapText="1"/>
    </xf>
    <xf numFmtId="0" fontId="2" fillId="9" borderId="11" xfId="0" applyFont="1" applyFill="1" applyBorder="1" applyAlignment="1">
      <alignment horizontal="left" vertical="center"/>
    </xf>
    <xf numFmtId="0" fontId="2" fillId="9" borderId="40" xfId="0" applyFont="1" applyFill="1" applyBorder="1" applyAlignment="1">
      <alignment horizontal="left" vertical="center"/>
    </xf>
    <xf numFmtId="0" fontId="2" fillId="9" borderId="37" xfId="0" applyFont="1" applyFill="1" applyBorder="1" applyAlignment="1">
      <alignment horizontal="left" vertical="center"/>
    </xf>
    <xf numFmtId="0" fontId="2" fillId="9" borderId="41" xfId="0" applyFont="1" applyFill="1" applyBorder="1" applyAlignment="1">
      <alignment horizontal="left" vertical="center"/>
    </xf>
    <xf numFmtId="0" fontId="2" fillId="9" borderId="39" xfId="0" applyFont="1" applyFill="1" applyBorder="1" applyAlignment="1">
      <alignment horizontal="left" vertical="center"/>
    </xf>
    <xf numFmtId="0" fontId="2" fillId="9" borderId="11" xfId="0" applyFont="1" applyFill="1" applyBorder="1" applyAlignment="1">
      <alignment horizontal="left" vertical="center" wrapText="1"/>
    </xf>
    <xf numFmtId="0" fontId="2" fillId="9" borderId="40" xfId="0" applyFont="1" applyFill="1" applyBorder="1" applyAlignment="1">
      <alignment horizontal="left" vertical="center" wrapText="1"/>
    </xf>
    <xf numFmtId="0" fontId="2" fillId="9" borderId="37" xfId="0" applyFont="1" applyFill="1" applyBorder="1" applyAlignment="1">
      <alignment horizontal="left" vertical="center" wrapText="1"/>
    </xf>
    <xf numFmtId="0" fontId="2" fillId="9" borderId="41" xfId="0" applyFont="1" applyFill="1" applyBorder="1" applyAlignment="1">
      <alignment horizontal="left" vertical="center" wrapText="1"/>
    </xf>
    <xf numFmtId="0" fontId="2" fillId="9" borderId="39" xfId="0" applyFont="1" applyFill="1" applyBorder="1" applyAlignment="1">
      <alignment horizontal="left" vertical="center" wrapText="1"/>
    </xf>
    <xf numFmtId="0" fontId="1" fillId="7" borderId="12" xfId="0" applyFont="1" applyFill="1" applyBorder="1" applyAlignment="1">
      <alignment horizontal="center"/>
    </xf>
    <xf numFmtId="0" fontId="11" fillId="0" borderId="12" xfId="0" applyFont="1" applyBorder="1" applyAlignment="1">
      <alignment horizontal="center" vertical="top"/>
    </xf>
    <xf numFmtId="0" fontId="1" fillId="7" borderId="12" xfId="0" applyFont="1" applyFill="1" applyBorder="1" applyAlignment="1">
      <alignment horizontal="left" vertical="top" wrapText="1"/>
    </xf>
    <xf numFmtId="0" fontId="1" fillId="7" borderId="12" xfId="0" applyFont="1" applyFill="1" applyBorder="1" applyAlignment="1">
      <alignment horizontal="left" wrapText="1"/>
    </xf>
    <xf numFmtId="0" fontId="5" fillId="6" borderId="0" xfId="0" applyFont="1" applyFill="1" applyAlignment="1">
      <alignment horizontal="left"/>
    </xf>
    <xf numFmtId="164" fontId="3" fillId="5" borderId="12" xfId="2" applyNumberFormat="1" applyFont="1" applyFill="1" applyBorder="1" applyAlignment="1">
      <alignment horizontal="center"/>
    </xf>
    <xf numFmtId="0" fontId="3" fillId="0" borderId="12" xfId="0" applyFont="1" applyBorder="1" applyAlignment="1">
      <alignment horizontal="center" wrapText="1"/>
    </xf>
    <xf numFmtId="0" fontId="2" fillId="9" borderId="12" xfId="0" applyFont="1" applyFill="1" applyBorder="1" applyAlignment="1">
      <alignment horizontal="left"/>
    </xf>
    <xf numFmtId="0" fontId="3" fillId="0" borderId="13" xfId="0" applyFont="1" applyBorder="1" applyAlignment="1">
      <alignment horizontal="center" wrapText="1"/>
    </xf>
    <xf numFmtId="0" fontId="3" fillId="0" borderId="15" xfId="0" applyFont="1" applyBorder="1" applyAlignment="1">
      <alignment horizontal="center"/>
    </xf>
    <xf numFmtId="0" fontId="3" fillId="0" borderId="13" xfId="0" applyFont="1" applyBorder="1" applyAlignment="1">
      <alignment horizontal="center"/>
    </xf>
    <xf numFmtId="164" fontId="1" fillId="7" borderId="13" xfId="2" applyNumberFormat="1" applyFont="1" applyFill="1" applyBorder="1" applyAlignment="1">
      <alignment horizontal="center"/>
    </xf>
    <xf numFmtId="164" fontId="1" fillId="7" borderId="15" xfId="2" applyNumberFormat="1" applyFont="1" applyFill="1" applyBorder="1" applyAlignment="1">
      <alignment horizontal="center"/>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 fillId="7" borderId="12" xfId="0" applyFont="1" applyFill="1" applyBorder="1" applyAlignment="1">
      <alignment horizontal="left" vertical="top"/>
    </xf>
    <xf numFmtId="0" fontId="3" fillId="0" borderId="12" xfId="0" applyFont="1" applyBorder="1" applyAlignment="1">
      <alignment horizontal="left" vertical="top"/>
    </xf>
    <xf numFmtId="0" fontId="3" fillId="0" borderId="12" xfId="0" applyFont="1" applyBorder="1" applyAlignment="1">
      <alignment horizontal="left"/>
    </xf>
    <xf numFmtId="0" fontId="1" fillId="7" borderId="13" xfId="0" applyFont="1" applyFill="1" applyBorder="1" applyAlignment="1">
      <alignment horizontal="center" vertical="top"/>
    </xf>
    <xf numFmtId="0" fontId="1" fillId="7" borderId="14" xfId="0" applyFont="1" applyFill="1" applyBorder="1" applyAlignment="1">
      <alignment horizontal="center" vertical="top"/>
    </xf>
    <xf numFmtId="0" fontId="1" fillId="7" borderId="15" xfId="0" applyFont="1" applyFill="1" applyBorder="1" applyAlignment="1">
      <alignment horizontal="center" vertical="top"/>
    </xf>
    <xf numFmtId="0" fontId="1" fillId="7" borderId="12" xfId="0" applyFont="1" applyFill="1" applyBorder="1" applyAlignment="1">
      <alignment horizontal="center" wrapText="1"/>
    </xf>
    <xf numFmtId="0" fontId="1" fillId="7" borderId="12" xfId="0" applyFont="1" applyFill="1" applyBorder="1" applyAlignment="1">
      <alignment horizontal="left"/>
    </xf>
    <xf numFmtId="0" fontId="3" fillId="0" borderId="12" xfId="0" applyFont="1" applyBorder="1" applyAlignment="1">
      <alignment horizontal="center"/>
    </xf>
    <xf numFmtId="0" fontId="3" fillId="0" borderId="12" xfId="0" applyFont="1" applyBorder="1" applyAlignment="1">
      <alignment horizontal="left" vertical="top" wrapText="1"/>
    </xf>
    <xf numFmtId="0" fontId="3" fillId="0" borderId="12" xfId="0" applyFont="1" applyBorder="1" applyAlignment="1">
      <alignment horizontal="left" wrapText="1"/>
    </xf>
    <xf numFmtId="0" fontId="17" fillId="0" borderId="14" xfId="0" applyFont="1" applyBorder="1" applyAlignment="1">
      <alignment horizontal="center" wrapText="1"/>
    </xf>
    <xf numFmtId="0" fontId="17" fillId="0" borderId="15" xfId="0" applyFont="1" applyBorder="1" applyAlignment="1">
      <alignment horizontal="center"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1" fillId="7" borderId="13" xfId="0" applyFont="1" applyFill="1" applyBorder="1" applyAlignment="1">
      <alignment horizontal="left" vertical="top"/>
    </xf>
    <xf numFmtId="0" fontId="1" fillId="7" borderId="14" xfId="0" applyFont="1" applyFill="1" applyBorder="1" applyAlignment="1">
      <alignment horizontal="left" vertical="top"/>
    </xf>
    <xf numFmtId="0" fontId="1" fillId="7" borderId="15" xfId="0" applyFont="1" applyFill="1" applyBorder="1" applyAlignment="1">
      <alignment horizontal="left" vertical="top"/>
    </xf>
    <xf numFmtId="0" fontId="1" fillId="0" borderId="12" xfId="0" applyFont="1" applyBorder="1" applyAlignment="1">
      <alignment horizontal="left" vertical="top"/>
    </xf>
    <xf numFmtId="0" fontId="1" fillId="7" borderId="16" xfId="0" applyFont="1" applyFill="1" applyBorder="1" applyAlignment="1">
      <alignment horizontal="left" vertical="top" wrapText="1"/>
    </xf>
    <xf numFmtId="0" fontId="1" fillId="7" borderId="11" xfId="0" applyFont="1" applyFill="1" applyBorder="1" applyAlignment="1">
      <alignment horizontal="left" vertical="top" wrapText="1"/>
    </xf>
    <xf numFmtId="0" fontId="1" fillId="7" borderId="40" xfId="0" applyFont="1" applyFill="1" applyBorder="1" applyAlignment="1">
      <alignment horizontal="left" vertical="top" wrapText="1"/>
    </xf>
    <xf numFmtId="0" fontId="1" fillId="7" borderId="37" xfId="0" applyFont="1" applyFill="1" applyBorder="1" applyAlignment="1">
      <alignment horizontal="left" vertical="top" wrapText="1"/>
    </xf>
    <xf numFmtId="0" fontId="1" fillId="7" borderId="41" xfId="0" applyFont="1" applyFill="1" applyBorder="1" applyAlignment="1">
      <alignment horizontal="left" vertical="top" wrapText="1"/>
    </xf>
    <xf numFmtId="0" fontId="1" fillId="7" borderId="39" xfId="0" applyFont="1" applyFill="1" applyBorder="1" applyAlignment="1">
      <alignment horizontal="left" vertical="top" wrapText="1"/>
    </xf>
    <xf numFmtId="0" fontId="1" fillId="7" borderId="12" xfId="0" applyFont="1" applyFill="1" applyBorder="1" applyAlignment="1">
      <alignment horizontal="center" vertical="top"/>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3" fillId="0" borderId="14" xfId="0" applyFont="1" applyBorder="1" applyAlignment="1">
      <alignment horizontal="center"/>
    </xf>
    <xf numFmtId="0" fontId="1" fillId="0" borderId="13" xfId="0" applyFont="1" applyBorder="1" applyAlignment="1">
      <alignment horizontal="left" vertical="top" wrapText="1"/>
    </xf>
    <xf numFmtId="0" fontId="1" fillId="0" borderId="15" xfId="0" applyFont="1" applyBorder="1" applyAlignment="1">
      <alignment horizontal="left" vertical="top" wrapText="1"/>
    </xf>
    <xf numFmtId="164" fontId="1" fillId="7" borderId="13" xfId="2" applyNumberFormat="1" applyFont="1" applyFill="1" applyBorder="1" applyAlignment="1">
      <alignment horizontal="center" vertical="top"/>
    </xf>
    <xf numFmtId="164" fontId="1" fillId="7" borderId="15" xfId="2" applyNumberFormat="1" applyFont="1" applyFill="1" applyBorder="1" applyAlignment="1">
      <alignment horizontal="center" vertical="top"/>
    </xf>
    <xf numFmtId="164" fontId="1" fillId="5" borderId="13" xfId="2" applyNumberFormat="1" applyFont="1" applyFill="1" applyBorder="1" applyAlignment="1">
      <alignment horizontal="center" vertical="top"/>
    </xf>
    <xf numFmtId="164" fontId="1" fillId="5" borderId="15" xfId="2" applyNumberFormat="1" applyFont="1" applyFill="1" applyBorder="1" applyAlignment="1">
      <alignment horizontal="center" vertical="top"/>
    </xf>
    <xf numFmtId="0" fontId="3" fillId="0" borderId="15" xfId="0" applyFont="1" applyBorder="1" applyAlignment="1">
      <alignment horizontal="center" wrapText="1"/>
    </xf>
    <xf numFmtId="0" fontId="1" fillId="0" borderId="12" xfId="0" applyFont="1" applyBorder="1" applyAlignment="1">
      <alignment horizontal="left"/>
    </xf>
    <xf numFmtId="0" fontId="5" fillId="6" borderId="0" xfId="0" applyFont="1" applyFill="1" applyAlignment="1">
      <alignment horizontal="left" vertical="center" wrapText="1"/>
    </xf>
    <xf numFmtId="0" fontId="1" fillId="7" borderId="13" xfId="0" applyFont="1" applyFill="1" applyBorder="1" applyAlignment="1">
      <alignment horizontal="left" vertical="top" wrapText="1"/>
    </xf>
    <xf numFmtId="0" fontId="1" fillId="7" borderId="14" xfId="0" applyFont="1" applyFill="1" applyBorder="1" applyAlignment="1">
      <alignment horizontal="left" vertical="top" wrapText="1"/>
    </xf>
    <xf numFmtId="0" fontId="1" fillId="7" borderId="15" xfId="0" applyFont="1" applyFill="1" applyBorder="1" applyAlignment="1">
      <alignment horizontal="left" vertical="top" wrapText="1"/>
    </xf>
    <xf numFmtId="0" fontId="1" fillId="8" borderId="13"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8" borderId="15" xfId="0" applyFont="1" applyFill="1" applyBorder="1" applyAlignment="1">
      <alignment horizontal="left" vertical="top" wrapText="1"/>
    </xf>
    <xf numFmtId="0" fontId="3" fillId="5" borderId="12" xfId="0" applyFont="1" applyFill="1" applyBorder="1" applyAlignment="1">
      <alignment horizontal="left"/>
    </xf>
    <xf numFmtId="0" fontId="3" fillId="0" borderId="2" xfId="0" applyFont="1" applyBorder="1" applyAlignment="1">
      <alignment horizontal="left"/>
    </xf>
    <xf numFmtId="0" fontId="1" fillId="0" borderId="12" xfId="0" applyFont="1" applyBorder="1" applyAlignment="1">
      <alignment horizontal="left" vertical="top" wrapText="1"/>
    </xf>
    <xf numFmtId="0" fontId="3" fillId="0" borderId="0" xfId="0" applyFont="1" applyAlignment="1">
      <alignment horizontal="left" vertical="top"/>
    </xf>
    <xf numFmtId="0" fontId="2" fillId="7" borderId="8" xfId="0" applyFont="1" applyFill="1" applyBorder="1" applyAlignment="1">
      <alignment horizontal="left" vertical="top" wrapText="1"/>
    </xf>
    <xf numFmtId="0" fontId="2" fillId="7" borderId="9" xfId="0" applyFont="1" applyFill="1" applyBorder="1" applyAlignment="1">
      <alignment horizontal="left" vertical="top" wrapText="1"/>
    </xf>
    <xf numFmtId="0" fontId="2" fillId="7" borderId="10" xfId="0" applyFont="1" applyFill="1" applyBorder="1" applyAlignment="1">
      <alignment horizontal="left" vertical="top" wrapText="1"/>
    </xf>
    <xf numFmtId="0" fontId="3" fillId="0" borderId="0" xfId="0" applyFont="1" applyAlignment="1">
      <alignment horizontal="center"/>
    </xf>
    <xf numFmtId="0" fontId="1" fillId="7" borderId="13" xfId="0" applyFont="1" applyFill="1" applyBorder="1" applyAlignment="1">
      <alignment horizontal="left" vertical="center"/>
    </xf>
    <xf numFmtId="0" fontId="1" fillId="7" borderId="14" xfId="0" applyFont="1" applyFill="1" applyBorder="1" applyAlignment="1">
      <alignment horizontal="left" vertical="center"/>
    </xf>
    <xf numFmtId="0" fontId="1" fillId="7" borderId="15" xfId="0" applyFont="1" applyFill="1" applyBorder="1" applyAlignment="1">
      <alignment horizontal="left" vertical="center"/>
    </xf>
    <xf numFmtId="0" fontId="2" fillId="7" borderId="13" xfId="0" applyFont="1" applyFill="1" applyBorder="1" applyAlignment="1">
      <alignment horizontal="left" vertical="top" wrapText="1"/>
    </xf>
    <xf numFmtId="0" fontId="2" fillId="7" borderId="14" xfId="0" applyFont="1" applyFill="1" applyBorder="1" applyAlignment="1">
      <alignment horizontal="left" vertical="top" wrapText="1"/>
    </xf>
    <xf numFmtId="0" fontId="2" fillId="7" borderId="30" xfId="0" applyFont="1" applyFill="1" applyBorder="1" applyAlignment="1">
      <alignment horizontal="left" vertical="top" wrapText="1"/>
    </xf>
    <xf numFmtId="0" fontId="2" fillId="7" borderId="31" xfId="0" applyFont="1" applyFill="1" applyBorder="1" applyAlignment="1">
      <alignment horizontal="left" vertical="top" wrapText="1"/>
    </xf>
    <xf numFmtId="0" fontId="2" fillId="7" borderId="24" xfId="0" applyFont="1" applyFill="1" applyBorder="1" applyAlignment="1">
      <alignment horizontal="left" vertical="top" wrapText="1"/>
    </xf>
    <xf numFmtId="0" fontId="2" fillId="7" borderId="32" xfId="0" applyFont="1" applyFill="1" applyBorder="1" applyAlignment="1">
      <alignment horizontal="left" vertical="top" wrapText="1"/>
    </xf>
    <xf numFmtId="0" fontId="2" fillId="7" borderId="23" xfId="0" applyFont="1" applyFill="1" applyBorder="1" applyAlignment="1">
      <alignment horizontal="left" vertical="top" wrapText="1"/>
    </xf>
    <xf numFmtId="0" fontId="2" fillId="7" borderId="25" xfId="0" applyFont="1" applyFill="1" applyBorder="1" applyAlignment="1">
      <alignment horizontal="left" vertical="top" wrapText="1"/>
    </xf>
    <xf numFmtId="0" fontId="12" fillId="7" borderId="18" xfId="0" applyFont="1" applyFill="1" applyBorder="1" applyAlignment="1">
      <alignment horizontal="left" vertical="top" wrapText="1"/>
    </xf>
    <xf numFmtId="0" fontId="12" fillId="7" borderId="17" xfId="0" applyFont="1" applyFill="1" applyBorder="1" applyAlignment="1">
      <alignment horizontal="left" vertical="top" wrapText="1"/>
    </xf>
    <xf numFmtId="0" fontId="12" fillId="7" borderId="19" xfId="0" applyFont="1" applyFill="1" applyBorder="1" applyAlignment="1">
      <alignment horizontal="left" vertical="top" wrapText="1"/>
    </xf>
    <xf numFmtId="0" fontId="12" fillId="7" borderId="33" xfId="0" applyFont="1" applyFill="1" applyBorder="1" applyAlignment="1">
      <alignment horizontal="left" vertical="top" wrapText="1"/>
    </xf>
    <xf numFmtId="0" fontId="12" fillId="7" borderId="0" xfId="0" applyFont="1" applyFill="1" applyAlignment="1">
      <alignment horizontal="left" vertical="top" wrapText="1"/>
    </xf>
    <xf numFmtId="0" fontId="12" fillId="7" borderId="34" xfId="0" applyFont="1" applyFill="1" applyBorder="1" applyAlignment="1">
      <alignment horizontal="left" vertical="top" wrapText="1"/>
    </xf>
    <xf numFmtId="0" fontId="12" fillId="7" borderId="35" xfId="0" applyFont="1" applyFill="1" applyBorder="1" applyAlignment="1">
      <alignment horizontal="left" vertical="top" wrapText="1"/>
    </xf>
    <xf numFmtId="0" fontId="12" fillId="7" borderId="26" xfId="0" applyFont="1" applyFill="1" applyBorder="1" applyAlignment="1">
      <alignment horizontal="left" vertical="top" wrapText="1"/>
    </xf>
    <xf numFmtId="0" fontId="12" fillId="7" borderId="36" xfId="0" applyFont="1" applyFill="1" applyBorder="1" applyAlignment="1">
      <alignment horizontal="left" vertical="top" wrapText="1"/>
    </xf>
    <xf numFmtId="0" fontId="3" fillId="0" borderId="0" xfId="0" applyFont="1" applyAlignment="1">
      <alignment horizontal="left"/>
    </xf>
    <xf numFmtId="0" fontId="2" fillId="7" borderId="20" xfId="0" applyFont="1" applyFill="1" applyBorder="1" applyAlignment="1">
      <alignment horizontal="left" vertical="top" wrapText="1"/>
    </xf>
    <xf numFmtId="0" fontId="2" fillId="7" borderId="21" xfId="0" applyFont="1" applyFill="1" applyBorder="1" applyAlignment="1">
      <alignment horizontal="left" vertical="top" wrapText="1"/>
    </xf>
    <xf numFmtId="0" fontId="2" fillId="7" borderId="22" xfId="0" applyFont="1" applyFill="1" applyBorder="1" applyAlignment="1">
      <alignment horizontal="left" vertical="top" wrapText="1"/>
    </xf>
    <xf numFmtId="0" fontId="4" fillId="0" borderId="0" xfId="0" applyFont="1" applyAlignment="1">
      <alignment horizontal="left" vertical="center"/>
    </xf>
    <xf numFmtId="49" fontId="2" fillId="7" borderId="8" xfId="0" applyNumberFormat="1" applyFont="1" applyFill="1" applyBorder="1" applyAlignment="1">
      <alignment horizontal="left" vertical="top" wrapText="1"/>
    </xf>
    <xf numFmtId="49" fontId="2" fillId="7" borderId="9" xfId="0" applyNumberFormat="1" applyFont="1" applyFill="1" applyBorder="1" applyAlignment="1">
      <alignment horizontal="left" vertical="top" wrapText="1"/>
    </xf>
    <xf numFmtId="49" fontId="2" fillId="7" borderId="10" xfId="0" applyNumberFormat="1" applyFont="1" applyFill="1" applyBorder="1" applyAlignment="1">
      <alignment horizontal="left" vertical="top" wrapText="1"/>
    </xf>
    <xf numFmtId="14" fontId="2" fillId="7" borderId="8" xfId="0" applyNumberFormat="1" applyFont="1" applyFill="1" applyBorder="1" applyAlignment="1">
      <alignment horizontal="left" vertical="top" wrapText="1"/>
    </xf>
    <xf numFmtId="0" fontId="2" fillId="8" borderId="8" xfId="0" applyFont="1" applyFill="1" applyBorder="1" applyAlignment="1">
      <alignment horizontal="left" vertical="top" wrapText="1"/>
    </xf>
    <xf numFmtId="0" fontId="2" fillId="8" borderId="9" xfId="0" applyFont="1" applyFill="1" applyBorder="1" applyAlignment="1">
      <alignment horizontal="left" vertical="top" wrapText="1"/>
    </xf>
    <xf numFmtId="0" fontId="2" fillId="8" borderId="10" xfId="0" applyFont="1" applyFill="1" applyBorder="1" applyAlignment="1">
      <alignment horizontal="left" vertical="top" wrapText="1"/>
    </xf>
    <xf numFmtId="0" fontId="1" fillId="7" borderId="14" xfId="0" applyFont="1" applyFill="1" applyBorder="1" applyAlignment="1">
      <alignment horizontal="center"/>
    </xf>
    <xf numFmtId="0" fontId="1" fillId="7" borderId="2" xfId="0" applyFont="1" applyFill="1" applyBorder="1" applyAlignment="1">
      <alignment horizontal="center"/>
    </xf>
    <xf numFmtId="0" fontId="2" fillId="7" borderId="27" xfId="0" applyFont="1" applyFill="1" applyBorder="1" applyAlignment="1">
      <alignment horizontal="left" vertical="top" wrapText="1"/>
    </xf>
    <xf numFmtId="0" fontId="2" fillId="7" borderId="15" xfId="0" applyFont="1" applyFill="1" applyBorder="1" applyAlignment="1">
      <alignment horizontal="left" vertical="top" wrapText="1"/>
    </xf>
    <xf numFmtId="0" fontId="2" fillId="7" borderId="28" xfId="0" applyFont="1" applyFill="1" applyBorder="1" applyAlignment="1">
      <alignment horizontal="left" vertical="top" wrapText="1"/>
    </xf>
    <xf numFmtId="0" fontId="2" fillId="7" borderId="29" xfId="0" applyFont="1" applyFill="1" applyBorder="1" applyAlignment="1">
      <alignment horizontal="left" vertical="top" wrapText="1"/>
    </xf>
    <xf numFmtId="164" fontId="1" fillId="7" borderId="12" xfId="2" applyNumberFormat="1" applyFont="1" applyFill="1" applyBorder="1" applyAlignment="1">
      <alignment horizontal="right"/>
    </xf>
    <xf numFmtId="164" fontId="1" fillId="5" borderId="12" xfId="2" applyNumberFormat="1" applyFont="1" applyFill="1" applyBorder="1" applyAlignment="1">
      <alignment horizontal="right"/>
    </xf>
    <xf numFmtId="164" fontId="3" fillId="5" borderId="12" xfId="2" applyNumberFormat="1" applyFont="1" applyFill="1" applyBorder="1" applyAlignment="1">
      <alignment horizontal="right"/>
    </xf>
    <xf numFmtId="0" fontId="11" fillId="0" borderId="0" xfId="0" applyFont="1" applyAlignment="1">
      <alignment horizontal="left"/>
    </xf>
    <xf numFmtId="0" fontId="3" fillId="5" borderId="13" xfId="0" applyFont="1" applyFill="1" applyBorder="1" applyAlignment="1">
      <alignment horizontal="center" vertical="top"/>
    </xf>
    <xf numFmtId="0" fontId="3" fillId="5" borderId="15" xfId="0" applyFont="1" applyFill="1" applyBorder="1" applyAlignment="1">
      <alignment horizontal="center" vertical="top"/>
    </xf>
    <xf numFmtId="0" fontId="3" fillId="5" borderId="13" xfId="0" applyFont="1" applyFill="1" applyBorder="1" applyAlignment="1">
      <alignment horizontal="left" vertical="top"/>
    </xf>
    <xf numFmtId="0" fontId="3" fillId="5" borderId="14" xfId="0" applyFont="1" applyFill="1" applyBorder="1" applyAlignment="1">
      <alignment horizontal="left" vertical="top"/>
    </xf>
    <xf numFmtId="0" fontId="3" fillId="5" borderId="15" xfId="0" applyFont="1" applyFill="1" applyBorder="1" applyAlignment="1">
      <alignment horizontal="left" vertical="top"/>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5"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3" xfId="0" applyFont="1" applyBorder="1" applyAlignment="1">
      <alignment horizontal="center" vertical="top"/>
    </xf>
    <xf numFmtId="0" fontId="3" fillId="0" borderId="5" xfId="0" applyFont="1" applyBorder="1" applyAlignment="1">
      <alignment horizontal="center" vertical="top"/>
    </xf>
    <xf numFmtId="0" fontId="15" fillId="7" borderId="12" xfId="0" applyFont="1" applyFill="1" applyBorder="1" applyAlignment="1">
      <alignment horizontal="left" vertical="center" wrapText="1"/>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5" xfId="0" applyFont="1" applyFill="1" applyBorder="1" applyAlignment="1">
      <alignment horizontal="center" vertical="center"/>
    </xf>
    <xf numFmtId="0" fontId="2" fillId="9" borderId="12" xfId="0" applyFont="1" applyFill="1" applyBorder="1" applyAlignment="1">
      <alignment horizontal="left" vertical="center" wrapText="1"/>
    </xf>
    <xf numFmtId="0" fontId="2" fillId="9" borderId="12" xfId="0" applyFont="1" applyFill="1" applyBorder="1" applyAlignment="1">
      <alignment horizontal="left" vertical="center"/>
    </xf>
    <xf numFmtId="0" fontId="2" fillId="9" borderId="15" xfId="0" applyFont="1" applyFill="1" applyBorder="1" applyAlignment="1">
      <alignment horizontal="left" vertical="center" wrapText="1"/>
    </xf>
    <xf numFmtId="0" fontId="2" fillId="9" borderId="13" xfId="0" applyFont="1" applyFill="1" applyBorder="1" applyAlignment="1">
      <alignment horizontal="left" vertical="top" wrapText="1"/>
    </xf>
    <xf numFmtId="0" fontId="2" fillId="9" borderId="15" xfId="0" applyFont="1" applyFill="1" applyBorder="1" applyAlignment="1">
      <alignment horizontal="left" vertical="top" wrapText="1"/>
    </xf>
    <xf numFmtId="0" fontId="1" fillId="0" borderId="3" xfId="0" applyFont="1" applyBorder="1" applyAlignment="1">
      <alignment horizontal="center" vertical="center"/>
    </xf>
    <xf numFmtId="0" fontId="2" fillId="9" borderId="13" xfId="0" applyFont="1" applyFill="1" applyBorder="1" applyAlignment="1">
      <alignment horizontal="left" vertical="center"/>
    </xf>
    <xf numFmtId="0" fontId="13" fillId="7" borderId="12" xfId="0" applyFont="1" applyFill="1" applyBorder="1" applyAlignment="1">
      <alignment horizontal="left" vertical="center"/>
    </xf>
    <xf numFmtId="164" fontId="1" fillId="5" borderId="4" xfId="2" applyNumberFormat="1" applyFont="1" applyFill="1" applyBorder="1"/>
    <xf numFmtId="164" fontId="1" fillId="5" borderId="37" xfId="2" applyNumberFormat="1" applyFont="1" applyFill="1" applyBorder="1"/>
  </cellXfs>
  <cellStyles count="3">
    <cellStyle name="Comma" xfId="2" builtinId="3"/>
    <cellStyle name="Hyperlink" xfId="1" builtinId="8"/>
    <cellStyle name="Normal" xfId="0" builtinId="0"/>
  </cellStyles>
  <dxfs count="61">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9C0006"/>
      </font>
      <fill>
        <patternFill>
          <bgColor rgb="FFFFC7CE"/>
        </patternFill>
      </fill>
    </dxf>
  </dxfs>
  <tableStyles count="0" defaultTableStyle="TableStyleMedium2" defaultPivotStyle="PivotStyleLight16"/>
  <colors>
    <mruColors>
      <color rgb="FFFFFFCC"/>
      <color rgb="FFDBDBDB"/>
      <color rgb="FF34552A"/>
      <color rgb="FFFFABAB"/>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28222</xdr:colOff>
      <xdr:row>3</xdr:row>
      <xdr:rowOff>183444</xdr:rowOff>
    </xdr:from>
    <xdr:ext cx="4016899" cy="498776"/>
    <xdr:pic>
      <xdr:nvPicPr>
        <xdr:cNvPr id="2" name="Picture 1">
          <a:extLst>
            <a:ext uri="{FF2B5EF4-FFF2-40B4-BE49-F238E27FC236}">
              <a16:creationId xmlns:a16="http://schemas.microsoft.com/office/drawing/2014/main" id="{1D9C2EC9-2AE6-40A5-ACAC-1EAF791B7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922" y="735894"/>
          <a:ext cx="4016899" cy="498776"/>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9DE8-4997-4516-B097-8D3E1C980264}">
  <sheetPr>
    <pageSetUpPr fitToPage="1"/>
  </sheetPr>
  <dimension ref="C1:Q89"/>
  <sheetViews>
    <sheetView showGridLines="0" view="pageBreakPreview" topLeftCell="A25" zoomScale="85" zoomScaleNormal="100" zoomScaleSheetLayoutView="85" workbookViewId="0">
      <selection activeCell="C35" sqref="C35"/>
    </sheetView>
  </sheetViews>
  <sheetFormatPr defaultColWidth="0" defaultRowHeight="14.5" customHeight="1" zeroHeight="1" x14ac:dyDescent="0.35"/>
  <cols>
    <col min="1" max="1" width="3.81640625" customWidth="1"/>
    <col min="2" max="2" width="1.7265625" customWidth="1"/>
    <col min="3" max="3" width="117" customWidth="1"/>
    <col min="4" max="4" width="2.453125" customWidth="1"/>
    <col min="5" max="16" width="8.7265625" hidden="1" customWidth="1"/>
    <col min="17" max="17" width="8.7265625" hidden="1"/>
  </cols>
  <sheetData>
    <row r="1" spans="3:15" x14ac:dyDescent="0.35"/>
    <row r="2" spans="3:15" x14ac:dyDescent="0.35"/>
    <row r="3" spans="3:15" x14ac:dyDescent="0.35">
      <c r="C3" s="91" t="s">
        <v>301</v>
      </c>
    </row>
    <row r="4" spans="3:15" x14ac:dyDescent="0.35"/>
    <row r="5" spans="3:15" x14ac:dyDescent="0.35"/>
    <row r="6" spans="3:15" x14ac:dyDescent="0.35"/>
    <row r="7" spans="3:15" x14ac:dyDescent="0.35"/>
    <row r="8" spans="3:15" x14ac:dyDescent="0.35"/>
    <row r="9" spans="3:15" ht="20" x14ac:dyDescent="0.35">
      <c r="C9" s="90" t="s">
        <v>300</v>
      </c>
    </row>
    <row r="10" spans="3:15" x14ac:dyDescent="0.35"/>
    <row r="11" spans="3:15" x14ac:dyDescent="0.35"/>
    <row r="12" spans="3:15" x14ac:dyDescent="0.35"/>
    <row r="13" spans="3:15" ht="18" x14ac:dyDescent="0.35">
      <c r="C13" s="82" t="s">
        <v>0</v>
      </c>
      <c r="D13" s="89"/>
      <c r="E13" s="88"/>
      <c r="F13" s="88"/>
      <c r="G13" s="88"/>
      <c r="H13" s="88"/>
      <c r="I13" s="88"/>
      <c r="J13" s="88"/>
      <c r="K13" s="88"/>
      <c r="L13" s="88"/>
      <c r="M13" s="88"/>
      <c r="N13" s="88"/>
      <c r="O13" s="88"/>
    </row>
    <row r="14" spans="3:15" ht="43" customHeight="1" x14ac:dyDescent="0.35">
      <c r="C14" s="87" t="s">
        <v>1</v>
      </c>
    </row>
    <row r="15" spans="3:15" ht="21" customHeight="1" x14ac:dyDescent="0.35">
      <c r="C15" s="87"/>
    </row>
    <row r="16" spans="3:15" ht="21" customHeight="1" x14ac:dyDescent="0.35">
      <c r="C16" s="87" t="s">
        <v>2</v>
      </c>
    </row>
    <row r="17" spans="3:3" ht="21" customHeight="1" x14ac:dyDescent="0.35">
      <c r="C17" s="87"/>
    </row>
    <row r="18" spans="3:3" ht="20.25" customHeight="1" x14ac:dyDescent="0.35">
      <c r="C18" s="86" t="s">
        <v>3</v>
      </c>
    </row>
    <row r="19" spans="3:3" ht="20.25" customHeight="1" x14ac:dyDescent="0.35">
      <c r="C19" s="85"/>
    </row>
    <row r="20" spans="3:3" ht="17.899999999999999" customHeight="1" x14ac:dyDescent="0.35">
      <c r="C20" s="82" t="s">
        <v>4</v>
      </c>
    </row>
    <row r="21" spans="3:3" ht="14.9" customHeight="1" x14ac:dyDescent="0.35">
      <c r="C21" s="81"/>
    </row>
    <row r="22" spans="3:3" ht="18.399999999999999" customHeight="1" x14ac:dyDescent="0.35">
      <c r="C22" s="83" t="s">
        <v>5</v>
      </c>
    </row>
    <row r="23" spans="3:3" ht="7.4" customHeight="1" x14ac:dyDescent="0.35">
      <c r="C23" s="83"/>
    </row>
    <row r="24" spans="3:3" ht="35.15" customHeight="1" x14ac:dyDescent="0.35">
      <c r="C24" s="83" t="s">
        <v>302</v>
      </c>
    </row>
    <row r="25" spans="3:3" ht="14.9" customHeight="1" x14ac:dyDescent="0.35">
      <c r="C25" s="84"/>
    </row>
    <row r="26" spans="3:3" ht="30" customHeight="1" x14ac:dyDescent="0.35">
      <c r="C26" s="83" t="s">
        <v>6</v>
      </c>
    </row>
    <row r="27" spans="3:3" ht="14.9" customHeight="1" x14ac:dyDescent="0.35">
      <c r="C27" s="84"/>
    </row>
    <row r="28" spans="3:3" ht="32.5" customHeight="1" x14ac:dyDescent="0.35">
      <c r="C28" s="83" t="s">
        <v>303</v>
      </c>
    </row>
    <row r="29" spans="3:3" ht="14.9" customHeight="1" x14ac:dyDescent="0.35">
      <c r="C29" s="19"/>
    </row>
    <row r="30" spans="3:3" ht="16.75" customHeight="1" x14ac:dyDescent="0.35">
      <c r="C30" s="82" t="s">
        <v>7</v>
      </c>
    </row>
    <row r="31" spans="3:3" ht="14.9" customHeight="1" x14ac:dyDescent="0.35">
      <c r="C31" s="81"/>
    </row>
    <row r="32" spans="3:3" ht="38.5" customHeight="1" x14ac:dyDescent="0.35">
      <c r="C32" s="80" t="s">
        <v>8</v>
      </c>
    </row>
    <row r="33" spans="3:9" ht="28.4" customHeight="1" x14ac:dyDescent="0.35">
      <c r="C33" s="79" t="s">
        <v>9</v>
      </c>
    </row>
    <row r="34" spans="3:9" ht="26.9" customHeight="1" x14ac:dyDescent="0.35">
      <c r="C34" s="78" t="s">
        <v>10</v>
      </c>
    </row>
    <row r="35" spans="3:9" ht="22.4" customHeight="1" x14ac:dyDescent="0.35">
      <c r="C35" s="78" t="s">
        <v>11</v>
      </c>
    </row>
    <row r="36" spans="3:9" ht="23.15" customHeight="1" x14ac:dyDescent="0.35">
      <c r="C36" s="78" t="s">
        <v>12</v>
      </c>
    </row>
    <row r="37" spans="3:9" x14ac:dyDescent="0.35"/>
    <row r="38" spans="3:9" ht="15.5" hidden="1" x14ac:dyDescent="0.35">
      <c r="C38" s="20"/>
    </row>
    <row r="39" spans="3:9" ht="15.5" hidden="1" x14ac:dyDescent="0.35">
      <c r="C39" s="20"/>
    </row>
    <row r="40" spans="3:9" ht="15.5" hidden="1" x14ac:dyDescent="0.35">
      <c r="C40" s="20"/>
    </row>
    <row r="41" spans="3:9" ht="15.5" hidden="1" x14ac:dyDescent="0.35">
      <c r="C41" s="20"/>
    </row>
    <row r="42" spans="3:9" x14ac:dyDescent="0.35">
      <c r="C42" s="111" t="s">
        <v>282</v>
      </c>
      <c r="D42" s="112"/>
      <c r="E42" s="112"/>
      <c r="F42" s="112"/>
      <c r="G42" s="112"/>
      <c r="H42" s="112"/>
      <c r="I42" s="113"/>
    </row>
    <row r="43" spans="3:9" x14ac:dyDescent="0.35">
      <c r="C43" s="116" t="s">
        <v>310</v>
      </c>
      <c r="D43" s="116"/>
      <c r="E43" s="116"/>
      <c r="F43" s="116"/>
      <c r="G43" s="116"/>
      <c r="H43" s="116"/>
      <c r="I43" s="117"/>
    </row>
    <row r="44" spans="3:9" x14ac:dyDescent="0.35">
      <c r="C44" s="118" t="s">
        <v>283</v>
      </c>
      <c r="D44" s="119"/>
      <c r="E44" s="119"/>
      <c r="F44" s="119"/>
      <c r="G44" s="119"/>
      <c r="H44" s="119"/>
      <c r="I44" s="120"/>
    </row>
    <row r="45" spans="3:9" ht="15" thickBot="1" x14ac:dyDescent="0.4">
      <c r="C45" s="121"/>
      <c r="D45" s="121"/>
      <c r="E45" s="121"/>
      <c r="F45" s="121"/>
      <c r="G45" s="121"/>
      <c r="H45" s="121"/>
      <c r="I45" s="122"/>
    </row>
    <row r="46" spans="3:9" x14ac:dyDescent="0.35"/>
    <row r="47" spans="3:9" x14ac:dyDescent="0.35"/>
    <row r="48" spans="3:9" x14ac:dyDescent="0.35"/>
    <row r="49" customFormat="1" x14ac:dyDescent="0.35"/>
    <row r="50" customFormat="1" x14ac:dyDescent="0.35"/>
    <row r="51" customFormat="1" x14ac:dyDescent="0.35"/>
    <row r="52" customFormat="1" x14ac:dyDescent="0.35"/>
    <row r="53" customFormat="1" x14ac:dyDescent="0.35"/>
    <row r="55" customFormat="1" x14ac:dyDescent="0.35"/>
    <row r="57" customFormat="1" x14ac:dyDescent="0.35"/>
    <row r="58" customFormat="1" x14ac:dyDescent="0.35"/>
    <row r="59" customFormat="1" x14ac:dyDescent="0.35"/>
    <row r="60" customFormat="1" x14ac:dyDescent="0.35"/>
    <row r="61"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3" customFormat="1" x14ac:dyDescent="0.35"/>
    <row r="74" customFormat="1" x14ac:dyDescent="0.35"/>
    <row r="75"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ht="14.5" customHeight="1" x14ac:dyDescent="0.35"/>
    <row r="87" customFormat="1" ht="14.5" customHeight="1" x14ac:dyDescent="0.35"/>
    <row r="88" customFormat="1" ht="14.5" customHeight="1" x14ac:dyDescent="0.35"/>
    <row r="89" customFormat="1" ht="14.5" customHeight="1" x14ac:dyDescent="0.35"/>
  </sheetData>
  <mergeCells count="2">
    <mergeCell ref="C43:I43"/>
    <mergeCell ref="C44:I45"/>
  </mergeCells>
  <pageMargins left="0.70866141732283472" right="0.70866141732283472" top="0.74803149606299213" bottom="0.7480314960629921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1249-0DFC-4040-89E1-8C447F18E20E}">
  <dimension ref="B1:U626"/>
  <sheetViews>
    <sheetView showGridLines="0" tabSelected="1" zoomScaleNormal="100" zoomScaleSheetLayoutView="115" workbookViewId="0">
      <pane ySplit="2" topLeftCell="A3" activePane="bottomLeft" state="frozen"/>
      <selection pane="bottomLeft" activeCell="M500" sqref="M500"/>
    </sheetView>
  </sheetViews>
  <sheetFormatPr defaultColWidth="9" defaultRowHeight="13" x14ac:dyDescent="0.3"/>
  <cols>
    <col min="1" max="1" width="1.26953125" style="1" customWidth="1"/>
    <col min="2" max="2" width="22.26953125" style="1" customWidth="1"/>
    <col min="3" max="3" width="5.54296875" style="1" customWidth="1"/>
    <col min="4" max="4" width="6.1796875" style="4" customWidth="1"/>
    <col min="5" max="6" width="6.54296875" style="4" customWidth="1"/>
    <col min="7" max="7" width="6.453125" style="4" customWidth="1"/>
    <col min="8" max="8" width="6.26953125" style="4" customWidth="1"/>
    <col min="9" max="10" width="6.7265625" style="4" customWidth="1"/>
    <col min="11" max="11" width="6.453125" style="1" customWidth="1"/>
    <col min="12" max="12" width="5.54296875" style="1" customWidth="1"/>
    <col min="13" max="14" width="14.54296875" style="1" customWidth="1"/>
    <col min="15" max="15" width="1.1796875" style="1" customWidth="1"/>
    <col min="16" max="16" width="1.1796875" style="75" customWidth="1"/>
    <col min="17" max="17" width="11.26953125" style="1" customWidth="1"/>
    <col min="18" max="18" width="11.7265625" style="1" customWidth="1"/>
    <col min="19" max="19" width="71.453125" style="2" customWidth="1"/>
    <col min="20" max="20" width="71.54296875" style="2" customWidth="1"/>
    <col min="21" max="21" width="9" style="2"/>
    <col min="22" max="16384" width="9" style="1"/>
  </cols>
  <sheetData>
    <row r="1" spans="2:20" ht="5.15" customHeight="1" x14ac:dyDescent="0.3"/>
    <row r="2" spans="2:20" ht="13.5" thickBot="1" x14ac:dyDescent="0.35">
      <c r="B2" s="237" t="s">
        <v>13</v>
      </c>
      <c r="C2" s="237"/>
      <c r="D2" s="237"/>
      <c r="E2" s="237"/>
      <c r="F2" s="237"/>
      <c r="G2" s="237"/>
      <c r="H2" s="237"/>
      <c r="I2" s="237"/>
      <c r="J2" s="237"/>
      <c r="K2" s="237"/>
      <c r="L2" s="237"/>
      <c r="M2" s="237"/>
      <c r="N2" s="237"/>
      <c r="Q2" s="3" t="s">
        <v>14</v>
      </c>
      <c r="R2" s="3" t="s">
        <v>15</v>
      </c>
      <c r="S2" s="254" t="s">
        <v>16</v>
      </c>
      <c r="T2" s="254"/>
    </row>
    <row r="3" spans="2:20" ht="13.5" thickBot="1" x14ac:dyDescent="0.35">
      <c r="B3" s="38" t="s">
        <v>17</v>
      </c>
      <c r="C3" s="238"/>
      <c r="D3" s="239"/>
      <c r="E3" s="239"/>
      <c r="F3" s="239"/>
      <c r="G3" s="239"/>
      <c r="H3" s="239"/>
      <c r="I3" s="239"/>
      <c r="J3" s="239"/>
      <c r="K3" s="239"/>
      <c r="L3" s="239"/>
      <c r="M3" s="239"/>
      <c r="N3" s="240"/>
      <c r="Q3" s="95" t="s">
        <v>18</v>
      </c>
      <c r="S3" s="150" t="s">
        <v>19</v>
      </c>
      <c r="T3" s="150"/>
    </row>
    <row r="4" spans="2:20" ht="13.5" thickBot="1" x14ac:dyDescent="0.35">
      <c r="B4" s="39" t="s">
        <v>20</v>
      </c>
      <c r="C4" s="241"/>
      <c r="D4" s="210"/>
      <c r="E4" s="210"/>
      <c r="F4" s="210"/>
      <c r="G4" s="210"/>
      <c r="H4" s="210"/>
      <c r="I4" s="210"/>
      <c r="J4" s="210"/>
      <c r="K4" s="210"/>
      <c r="L4" s="210"/>
      <c r="M4" s="210"/>
      <c r="N4" s="211"/>
      <c r="Q4" s="95" t="s">
        <v>18</v>
      </c>
      <c r="S4" s="150" t="s">
        <v>21</v>
      </c>
      <c r="T4" s="150"/>
    </row>
    <row r="5" spans="2:20" x14ac:dyDescent="0.3">
      <c r="B5" s="40"/>
      <c r="C5" s="40"/>
      <c r="D5" s="40"/>
      <c r="E5" s="40"/>
      <c r="F5" s="40"/>
      <c r="G5" s="40"/>
      <c r="H5" s="40"/>
      <c r="I5" s="40"/>
      <c r="J5" s="40"/>
      <c r="K5" s="40"/>
      <c r="L5" s="40"/>
      <c r="M5" s="40"/>
      <c r="N5" s="40"/>
      <c r="Q5" s="71"/>
    </row>
    <row r="6" spans="2:20" x14ac:dyDescent="0.3">
      <c r="B6" s="198" t="s">
        <v>22</v>
      </c>
      <c r="C6" s="198"/>
      <c r="D6" s="198"/>
      <c r="E6" s="198"/>
      <c r="F6" s="198"/>
      <c r="G6" s="198"/>
      <c r="H6" s="198"/>
      <c r="I6" s="198"/>
      <c r="J6" s="198"/>
      <c r="K6" s="198"/>
      <c r="L6" s="198"/>
      <c r="M6" s="198"/>
      <c r="N6" s="198"/>
      <c r="Q6" s="71"/>
    </row>
    <row r="7" spans="2:20" ht="13.5" thickBot="1" x14ac:dyDescent="0.35">
      <c r="B7" s="11"/>
      <c r="C7" s="11"/>
      <c r="D7" s="11"/>
      <c r="E7" s="11"/>
      <c r="F7" s="11"/>
      <c r="G7" s="11"/>
      <c r="H7" s="11"/>
      <c r="I7" s="11"/>
      <c r="J7" s="11"/>
      <c r="K7" s="11"/>
      <c r="L7" s="11"/>
      <c r="M7" s="11"/>
      <c r="N7" s="11"/>
      <c r="Q7" s="71"/>
    </row>
    <row r="8" spans="2:20" ht="13.5" thickBot="1" x14ac:dyDescent="0.35">
      <c r="B8" s="21" t="s">
        <v>23</v>
      </c>
      <c r="C8" s="209"/>
      <c r="D8" s="210"/>
      <c r="E8" s="210"/>
      <c r="F8" s="210"/>
      <c r="G8" s="210"/>
      <c r="H8" s="210"/>
      <c r="I8" s="210"/>
      <c r="J8" s="210"/>
      <c r="K8" s="210"/>
      <c r="L8" s="210"/>
      <c r="M8" s="210"/>
      <c r="N8" s="211"/>
      <c r="Q8" s="95" t="s">
        <v>18</v>
      </c>
      <c r="S8" s="150" t="s">
        <v>24</v>
      </c>
      <c r="T8" s="150"/>
    </row>
    <row r="9" spans="2:20" ht="13.5" thickBot="1" x14ac:dyDescent="0.35">
      <c r="B9" s="11"/>
      <c r="C9" s="11"/>
      <c r="D9" s="11"/>
      <c r="E9" s="11"/>
      <c r="F9" s="11"/>
      <c r="G9" s="11"/>
      <c r="H9" s="11"/>
      <c r="I9" s="11"/>
      <c r="J9" s="11"/>
      <c r="K9" s="11"/>
      <c r="L9" s="11"/>
      <c r="M9" s="11"/>
      <c r="N9" s="11"/>
      <c r="Q9" s="71"/>
    </row>
    <row r="10" spans="2:20" ht="13.5" thickBot="1" x14ac:dyDescent="0.35">
      <c r="B10" s="21" t="s">
        <v>25</v>
      </c>
      <c r="C10" s="242"/>
      <c r="D10" s="243"/>
      <c r="E10" s="243"/>
      <c r="F10" s="243"/>
      <c r="G10" s="243"/>
      <c r="H10" s="243"/>
      <c r="I10" s="243"/>
      <c r="J10" s="243"/>
      <c r="K10" s="243"/>
      <c r="L10" s="243"/>
      <c r="M10" s="243"/>
      <c r="N10" s="244"/>
      <c r="Q10" s="110" t="s">
        <v>26</v>
      </c>
      <c r="S10" s="150" t="s">
        <v>285</v>
      </c>
      <c r="T10" s="150"/>
    </row>
    <row r="11" spans="2:20" ht="13.5" thickBot="1" x14ac:dyDescent="0.35">
      <c r="B11" s="11"/>
      <c r="C11" s="11"/>
      <c r="D11" s="11"/>
      <c r="E11" s="11"/>
      <c r="F11" s="11"/>
      <c r="G11" s="11"/>
      <c r="H11" s="11"/>
      <c r="I11" s="11"/>
      <c r="J11" s="11"/>
      <c r="K11" s="11"/>
      <c r="L11" s="11"/>
      <c r="M11" s="11"/>
      <c r="N11" s="11"/>
      <c r="Q11" s="71"/>
    </row>
    <row r="12" spans="2:20" ht="23.15" customHeight="1" thickBot="1" x14ac:dyDescent="0.35">
      <c r="B12" s="10" t="s">
        <v>27</v>
      </c>
      <c r="C12" s="209"/>
      <c r="D12" s="210"/>
      <c r="E12" s="210"/>
      <c r="F12" s="210"/>
      <c r="G12" s="210"/>
      <c r="H12" s="210"/>
      <c r="I12" s="210"/>
      <c r="J12" s="210"/>
      <c r="K12" s="210"/>
      <c r="L12" s="210"/>
      <c r="M12" s="210"/>
      <c r="N12" s="211"/>
      <c r="Q12" s="95" t="s">
        <v>18</v>
      </c>
      <c r="S12" s="150" t="s">
        <v>299</v>
      </c>
      <c r="T12" s="150"/>
    </row>
    <row r="13" spans="2:20" ht="13.5" thickBot="1" x14ac:dyDescent="0.35">
      <c r="Q13" s="71"/>
    </row>
    <row r="14" spans="2:20" ht="51" customHeight="1" thickBot="1" x14ac:dyDescent="0.35">
      <c r="B14" s="9" t="s">
        <v>28</v>
      </c>
      <c r="C14" s="209"/>
      <c r="D14" s="210"/>
      <c r="E14" s="210"/>
      <c r="F14" s="210"/>
      <c r="G14" s="210"/>
      <c r="H14" s="210"/>
      <c r="I14" s="210"/>
      <c r="J14" s="210"/>
      <c r="K14" s="210"/>
      <c r="L14" s="210"/>
      <c r="M14" s="210"/>
      <c r="N14" s="211"/>
      <c r="Q14" s="95" t="s">
        <v>18</v>
      </c>
      <c r="S14" s="272" t="s">
        <v>29</v>
      </c>
      <c r="T14" s="272"/>
    </row>
    <row r="15" spans="2:20" ht="9.65" customHeight="1" thickBot="1" x14ac:dyDescent="0.35">
      <c r="Q15" s="71"/>
    </row>
    <row r="16" spans="2:20" ht="50.25" customHeight="1" thickBot="1" x14ac:dyDescent="0.35">
      <c r="B16" s="9" t="s">
        <v>30</v>
      </c>
      <c r="C16" s="209"/>
      <c r="D16" s="210"/>
      <c r="E16" s="210"/>
      <c r="F16" s="210"/>
      <c r="G16" s="210"/>
      <c r="H16" s="210"/>
      <c r="I16" s="210"/>
      <c r="J16" s="210"/>
      <c r="K16" s="210"/>
      <c r="L16" s="210"/>
      <c r="M16" s="210"/>
      <c r="N16" s="211"/>
      <c r="Q16" s="95" t="s">
        <v>18</v>
      </c>
      <c r="S16" s="271" t="s">
        <v>31</v>
      </c>
      <c r="T16" s="271"/>
    </row>
    <row r="17" spans="2:20" ht="13.5" thickBot="1" x14ac:dyDescent="0.35">
      <c r="Q17" s="71"/>
    </row>
    <row r="18" spans="2:20" ht="51" customHeight="1" thickBot="1" x14ac:dyDescent="0.35">
      <c r="B18" s="9" t="s">
        <v>32</v>
      </c>
      <c r="C18" s="209"/>
      <c r="D18" s="210"/>
      <c r="E18" s="210"/>
      <c r="F18" s="210"/>
      <c r="G18" s="210"/>
      <c r="H18" s="210"/>
      <c r="I18" s="210"/>
      <c r="J18" s="210"/>
      <c r="K18" s="210"/>
      <c r="L18" s="210"/>
      <c r="M18" s="210"/>
      <c r="N18" s="211"/>
      <c r="Q18" s="95" t="s">
        <v>18</v>
      </c>
      <c r="S18" s="271" t="s">
        <v>33</v>
      </c>
      <c r="T18" s="272"/>
    </row>
    <row r="19" spans="2:20" x14ac:dyDescent="0.3">
      <c r="Q19" s="71"/>
    </row>
    <row r="20" spans="2:20" ht="13.5" thickBot="1" x14ac:dyDescent="0.35">
      <c r="C20" s="233" t="s">
        <v>34</v>
      </c>
      <c r="D20" s="233"/>
      <c r="E20" s="233"/>
      <c r="F20" s="233"/>
      <c r="G20" s="233"/>
      <c r="H20" s="233"/>
      <c r="I20" s="233"/>
      <c r="J20" s="233"/>
      <c r="K20" s="233"/>
      <c r="L20" s="233" t="s">
        <v>35</v>
      </c>
      <c r="M20" s="233"/>
      <c r="N20" s="233"/>
      <c r="Q20" s="71"/>
    </row>
    <row r="21" spans="2:20" ht="25.5" customHeight="1" x14ac:dyDescent="0.3">
      <c r="B21" s="9" t="s">
        <v>36</v>
      </c>
      <c r="C21" s="234"/>
      <c r="D21" s="235"/>
      <c r="E21" s="235"/>
      <c r="F21" s="235"/>
      <c r="G21" s="235"/>
      <c r="H21" s="235"/>
      <c r="I21" s="235"/>
      <c r="J21" s="235"/>
      <c r="K21" s="236"/>
      <c r="L21" s="249"/>
      <c r="M21" s="235"/>
      <c r="N21" s="250"/>
      <c r="Q21" s="278" t="s">
        <v>18</v>
      </c>
      <c r="S21" s="272" t="s">
        <v>37</v>
      </c>
      <c r="T21" s="272"/>
    </row>
    <row r="22" spans="2:20" x14ac:dyDescent="0.3">
      <c r="B22" s="9"/>
      <c r="C22" s="247"/>
      <c r="D22" s="217"/>
      <c r="E22" s="217"/>
      <c r="F22" s="217"/>
      <c r="G22" s="217"/>
      <c r="H22" s="217"/>
      <c r="I22" s="217"/>
      <c r="J22" s="217"/>
      <c r="K22" s="248"/>
      <c r="L22" s="216"/>
      <c r="M22" s="217"/>
      <c r="N22" s="218"/>
      <c r="Q22" s="278"/>
      <c r="S22" s="272"/>
      <c r="T22" s="272"/>
    </row>
    <row r="23" spans="2:20" x14ac:dyDescent="0.3">
      <c r="B23" s="9"/>
      <c r="C23" s="247"/>
      <c r="D23" s="217"/>
      <c r="E23" s="217"/>
      <c r="F23" s="217"/>
      <c r="G23" s="217"/>
      <c r="H23" s="217"/>
      <c r="I23" s="217"/>
      <c r="J23" s="217"/>
      <c r="K23" s="248"/>
      <c r="L23" s="216"/>
      <c r="M23" s="217"/>
      <c r="N23" s="218"/>
      <c r="Q23" s="278"/>
      <c r="S23" s="272"/>
      <c r="T23" s="272"/>
    </row>
    <row r="24" spans="2:20" x14ac:dyDescent="0.3">
      <c r="B24" s="9"/>
      <c r="C24" s="247"/>
      <c r="D24" s="217"/>
      <c r="E24" s="217"/>
      <c r="F24" s="217"/>
      <c r="G24" s="217"/>
      <c r="H24" s="217"/>
      <c r="I24" s="217"/>
      <c r="J24" s="217"/>
      <c r="K24" s="248"/>
      <c r="L24" s="216"/>
      <c r="M24" s="217"/>
      <c r="N24" s="218"/>
      <c r="Q24" s="278"/>
      <c r="S24" s="272"/>
      <c r="T24" s="272"/>
    </row>
    <row r="25" spans="2:20" ht="15" customHeight="1" thickBot="1" x14ac:dyDescent="0.35">
      <c r="B25" s="9"/>
      <c r="C25" s="222"/>
      <c r="D25" s="220"/>
      <c r="E25" s="220"/>
      <c r="F25" s="220"/>
      <c r="G25" s="220"/>
      <c r="H25" s="220"/>
      <c r="I25" s="220"/>
      <c r="J25" s="220"/>
      <c r="K25" s="223"/>
      <c r="L25" s="219"/>
      <c r="M25" s="220"/>
      <c r="N25" s="221"/>
      <c r="Q25" s="278"/>
      <c r="S25" s="272"/>
      <c r="T25" s="272"/>
    </row>
    <row r="26" spans="2:20" x14ac:dyDescent="0.3">
      <c r="Q26" s="71"/>
    </row>
    <row r="28" spans="2:20" x14ac:dyDescent="0.3">
      <c r="B28" s="198" t="s">
        <v>38</v>
      </c>
      <c r="C28" s="198"/>
      <c r="D28" s="198"/>
      <c r="E28" s="198"/>
      <c r="F28" s="198"/>
      <c r="G28" s="198"/>
      <c r="H28" s="198"/>
      <c r="I28" s="198"/>
      <c r="J28" s="198"/>
      <c r="K28" s="198"/>
      <c r="L28" s="198"/>
      <c r="M28" s="198"/>
      <c r="N28" s="198"/>
    </row>
    <row r="29" spans="2:20" x14ac:dyDescent="0.3">
      <c r="B29" s="17"/>
      <c r="C29" s="17"/>
      <c r="D29" s="17"/>
      <c r="E29" s="17"/>
      <c r="F29" s="17"/>
      <c r="G29" s="17"/>
      <c r="H29" s="17"/>
      <c r="I29" s="17"/>
      <c r="J29" s="17"/>
      <c r="K29" s="17"/>
      <c r="L29" s="17"/>
      <c r="M29" s="17"/>
      <c r="N29" s="17"/>
    </row>
    <row r="30" spans="2:20" ht="13.5" thickBot="1" x14ac:dyDescent="0.35">
      <c r="B30" s="22" t="s">
        <v>39</v>
      </c>
      <c r="C30" s="17"/>
      <c r="D30" s="17"/>
      <c r="E30" s="17"/>
      <c r="F30" s="17"/>
      <c r="G30" s="17"/>
      <c r="H30" s="17"/>
      <c r="I30" s="17"/>
      <c r="J30" s="17"/>
      <c r="K30" s="17"/>
      <c r="L30" s="17"/>
      <c r="M30" s="17"/>
      <c r="N30" s="17"/>
    </row>
    <row r="31" spans="2:20" x14ac:dyDescent="0.3">
      <c r="B31" s="224"/>
      <c r="C31" s="225"/>
      <c r="D31" s="225"/>
      <c r="E31" s="225"/>
      <c r="F31" s="225"/>
      <c r="G31" s="225"/>
      <c r="H31" s="225"/>
      <c r="I31" s="225"/>
      <c r="J31" s="225"/>
      <c r="K31" s="225"/>
      <c r="L31" s="225"/>
      <c r="M31" s="225"/>
      <c r="N31" s="226"/>
      <c r="Q31" s="267" t="s">
        <v>132</v>
      </c>
      <c r="S31" s="271" t="s">
        <v>40</v>
      </c>
      <c r="T31" s="272"/>
    </row>
    <row r="32" spans="2:20" x14ac:dyDescent="0.3">
      <c r="B32" s="227"/>
      <c r="C32" s="228"/>
      <c r="D32" s="228"/>
      <c r="E32" s="228"/>
      <c r="F32" s="228"/>
      <c r="G32" s="228"/>
      <c r="H32" s="228"/>
      <c r="I32" s="228"/>
      <c r="J32" s="228"/>
      <c r="K32" s="228"/>
      <c r="L32" s="228"/>
      <c r="M32" s="228"/>
      <c r="N32" s="229"/>
      <c r="Q32" s="267"/>
      <c r="S32" s="272"/>
      <c r="T32" s="272"/>
    </row>
    <row r="33" spans="2:21" x14ac:dyDescent="0.3">
      <c r="B33" s="227"/>
      <c r="C33" s="228"/>
      <c r="D33" s="228"/>
      <c r="E33" s="228"/>
      <c r="F33" s="228"/>
      <c r="G33" s="228"/>
      <c r="H33" s="228"/>
      <c r="I33" s="228"/>
      <c r="J33" s="228"/>
      <c r="K33" s="228"/>
      <c r="L33" s="228"/>
      <c r="M33" s="228"/>
      <c r="N33" s="229"/>
      <c r="Q33" s="267"/>
      <c r="S33" s="272"/>
      <c r="T33" s="272"/>
    </row>
    <row r="34" spans="2:21" ht="13.5" thickBot="1" x14ac:dyDescent="0.35">
      <c r="B34" s="230"/>
      <c r="C34" s="231"/>
      <c r="D34" s="231"/>
      <c r="E34" s="231"/>
      <c r="F34" s="231"/>
      <c r="G34" s="231"/>
      <c r="H34" s="231"/>
      <c r="I34" s="231"/>
      <c r="J34" s="231"/>
      <c r="K34" s="231"/>
      <c r="L34" s="231"/>
      <c r="M34" s="231"/>
      <c r="N34" s="232"/>
      <c r="Q34" s="267"/>
      <c r="S34" s="272"/>
      <c r="T34" s="272"/>
    </row>
    <row r="35" spans="2:21" x14ac:dyDescent="0.3">
      <c r="B35" s="17"/>
      <c r="C35" s="17"/>
      <c r="D35" s="17"/>
      <c r="E35" s="17"/>
      <c r="F35" s="17"/>
      <c r="G35" s="17"/>
      <c r="H35" s="17"/>
      <c r="I35" s="17"/>
      <c r="J35" s="17"/>
      <c r="K35" s="17"/>
      <c r="L35" s="17"/>
      <c r="M35" s="17"/>
      <c r="N35" s="17"/>
    </row>
    <row r="36" spans="2:21" x14ac:dyDescent="0.3">
      <c r="B36" s="2"/>
    </row>
    <row r="37" spans="2:21" x14ac:dyDescent="0.3">
      <c r="M37" s="212" t="s">
        <v>41</v>
      </c>
      <c r="N37" s="212"/>
    </row>
    <row r="38" spans="2:21" ht="20.149999999999999" customHeight="1" x14ac:dyDescent="0.3">
      <c r="B38" s="208" t="s">
        <v>42</v>
      </c>
      <c r="C38" s="208"/>
      <c r="D38" s="208"/>
      <c r="E38" s="208"/>
      <c r="F38" s="208"/>
      <c r="G38" s="208"/>
      <c r="H38" s="208"/>
      <c r="I38" s="208"/>
      <c r="J38" s="208"/>
      <c r="K38" s="208"/>
      <c r="L38" s="208"/>
      <c r="M38" s="18" t="s">
        <v>43</v>
      </c>
      <c r="N38" s="18" t="s">
        <v>44</v>
      </c>
    </row>
    <row r="39" spans="2:21" ht="30" customHeight="1" x14ac:dyDescent="0.3">
      <c r="B39" s="213" t="s">
        <v>45</v>
      </c>
      <c r="C39" s="214"/>
      <c r="D39" s="214"/>
      <c r="E39" s="214"/>
      <c r="F39" s="214"/>
      <c r="G39" s="214"/>
      <c r="H39" s="214"/>
      <c r="I39" s="214"/>
      <c r="J39" s="214"/>
      <c r="K39" s="214"/>
      <c r="L39" s="215"/>
      <c r="M39" s="96">
        <v>0</v>
      </c>
      <c r="N39" s="96">
        <v>0</v>
      </c>
      <c r="Q39" s="267" t="s">
        <v>132</v>
      </c>
      <c r="S39" s="271" t="s">
        <v>46</v>
      </c>
      <c r="T39" s="272"/>
    </row>
    <row r="40" spans="2:21" ht="30" customHeight="1" x14ac:dyDescent="0.3">
      <c r="B40" s="213" t="s">
        <v>47</v>
      </c>
      <c r="C40" s="214"/>
      <c r="D40" s="214"/>
      <c r="E40" s="214"/>
      <c r="F40" s="214"/>
      <c r="G40" s="214"/>
      <c r="H40" s="214"/>
      <c r="I40" s="214"/>
      <c r="J40" s="214"/>
      <c r="K40" s="214"/>
      <c r="L40" s="215"/>
      <c r="M40" s="96">
        <v>0</v>
      </c>
      <c r="N40" s="96">
        <v>0</v>
      </c>
      <c r="Q40" s="267"/>
      <c r="S40" s="272"/>
      <c r="T40" s="272"/>
    </row>
    <row r="41" spans="2:21" ht="30" customHeight="1" x14ac:dyDescent="0.3">
      <c r="B41" s="213" t="s">
        <v>48</v>
      </c>
      <c r="C41" s="214"/>
      <c r="D41" s="214"/>
      <c r="E41" s="214"/>
      <c r="F41" s="214"/>
      <c r="G41" s="214"/>
      <c r="H41" s="214"/>
      <c r="I41" s="214"/>
      <c r="J41" s="214"/>
      <c r="K41" s="214"/>
      <c r="L41" s="215"/>
      <c r="M41" s="96">
        <v>0</v>
      </c>
      <c r="N41" s="96">
        <v>0</v>
      </c>
      <c r="Q41" s="267"/>
      <c r="S41" s="272"/>
      <c r="T41" s="272"/>
    </row>
    <row r="42" spans="2:21" ht="30" customHeight="1" x14ac:dyDescent="0.3">
      <c r="B42" s="213" t="s">
        <v>49</v>
      </c>
      <c r="C42" s="214"/>
      <c r="D42" s="214"/>
      <c r="E42" s="214"/>
      <c r="F42" s="214"/>
      <c r="G42" s="214"/>
      <c r="H42" s="214"/>
      <c r="I42" s="214"/>
      <c r="J42" s="214"/>
      <c r="K42" s="214"/>
      <c r="L42" s="215"/>
      <c r="M42" s="96">
        <v>0</v>
      </c>
      <c r="N42" s="96">
        <v>0</v>
      </c>
      <c r="Q42" s="267"/>
      <c r="S42" s="272"/>
      <c r="T42" s="272"/>
    </row>
    <row r="45" spans="2:21" x14ac:dyDescent="0.3">
      <c r="B45" s="198" t="s">
        <v>50</v>
      </c>
      <c r="C45" s="198"/>
      <c r="D45" s="198"/>
      <c r="E45" s="198"/>
      <c r="F45" s="198"/>
      <c r="G45" s="198"/>
      <c r="H45" s="198"/>
      <c r="I45" s="198"/>
      <c r="J45" s="198"/>
      <c r="K45" s="198"/>
      <c r="L45" s="198"/>
      <c r="M45" s="198"/>
      <c r="N45" s="198"/>
    </row>
    <row r="46" spans="2:21" x14ac:dyDescent="0.3">
      <c r="B46" s="198" t="s">
        <v>51</v>
      </c>
      <c r="C46" s="198"/>
      <c r="D46" s="198"/>
      <c r="E46" s="198"/>
      <c r="F46" s="198"/>
      <c r="G46" s="198"/>
      <c r="H46" s="198"/>
      <c r="I46" s="198"/>
      <c r="J46" s="198"/>
      <c r="K46" s="198"/>
      <c r="L46" s="198"/>
      <c r="M46" s="198"/>
      <c r="N46" s="198"/>
    </row>
    <row r="47" spans="2:21" s="36" customFormat="1" x14ac:dyDescent="0.3">
      <c r="B47" s="12"/>
      <c r="C47" s="12"/>
      <c r="D47" s="12"/>
      <c r="E47" s="12"/>
      <c r="F47" s="12"/>
      <c r="G47" s="12"/>
      <c r="H47" s="12"/>
      <c r="I47" s="12"/>
      <c r="J47" s="12"/>
      <c r="K47" s="12"/>
      <c r="L47" s="12"/>
      <c r="M47" s="12"/>
      <c r="N47" s="12"/>
      <c r="P47" s="76"/>
      <c r="S47" s="74"/>
      <c r="T47" s="74"/>
      <c r="U47" s="74"/>
    </row>
    <row r="48" spans="2:21" ht="14.5" customHeight="1" x14ac:dyDescent="0.3">
      <c r="L48" s="265" t="s">
        <v>52</v>
      </c>
      <c r="M48" s="63" t="s">
        <v>43</v>
      </c>
      <c r="N48" s="61" t="s">
        <v>44</v>
      </c>
      <c r="Q48" s="260" t="s">
        <v>18</v>
      </c>
      <c r="S48" s="132" t="s">
        <v>53</v>
      </c>
      <c r="T48" s="138"/>
    </row>
    <row r="49" spans="2:20" ht="13" customHeight="1" x14ac:dyDescent="0.3">
      <c r="B49" s="3" t="s">
        <v>54</v>
      </c>
      <c r="K49" s="3"/>
      <c r="L49" s="266"/>
      <c r="M49" s="64" t="s">
        <v>55</v>
      </c>
      <c r="N49" s="65" t="s">
        <v>55</v>
      </c>
      <c r="Q49" s="261"/>
      <c r="S49" s="139"/>
      <c r="T49" s="140"/>
    </row>
    <row r="50" spans="2:20" ht="20.149999999999999" customHeight="1" x14ac:dyDescent="0.3">
      <c r="B50" s="1" t="s">
        <v>286</v>
      </c>
      <c r="L50" s="263">
        <v>1</v>
      </c>
      <c r="M50" s="97">
        <v>0</v>
      </c>
      <c r="N50" s="98">
        <v>0</v>
      </c>
      <c r="Q50" s="261"/>
      <c r="S50" s="139"/>
      <c r="T50" s="140"/>
    </row>
    <row r="51" spans="2:20" ht="20.149999999999999" customHeight="1" x14ac:dyDescent="0.3">
      <c r="B51" s="1" t="s">
        <v>287</v>
      </c>
      <c r="L51" s="263"/>
      <c r="M51" s="97">
        <v>0</v>
      </c>
      <c r="N51" s="98">
        <v>0</v>
      </c>
      <c r="Q51" s="261"/>
      <c r="S51" s="139"/>
      <c r="T51" s="140"/>
    </row>
    <row r="52" spans="2:20" ht="20.149999999999999" customHeight="1" x14ac:dyDescent="0.3">
      <c r="B52" s="1" t="s">
        <v>288</v>
      </c>
      <c r="L52" s="263"/>
      <c r="M52" s="97">
        <v>0</v>
      </c>
      <c r="N52" s="98">
        <v>0</v>
      </c>
      <c r="Q52" s="261"/>
      <c r="S52" s="139"/>
      <c r="T52" s="140"/>
    </row>
    <row r="53" spans="2:20" ht="20.149999999999999" customHeight="1" x14ac:dyDescent="0.3">
      <c r="B53" s="1" t="s">
        <v>289</v>
      </c>
      <c r="L53" s="263"/>
      <c r="M53" s="97">
        <v>0</v>
      </c>
      <c r="N53" s="98">
        <v>0</v>
      </c>
      <c r="Q53" s="261"/>
      <c r="S53" s="139"/>
      <c r="T53" s="140"/>
    </row>
    <row r="54" spans="2:20" ht="20.149999999999999" customHeight="1" x14ac:dyDescent="0.3">
      <c r="B54" s="1" t="s">
        <v>290</v>
      </c>
      <c r="L54" s="263"/>
      <c r="M54" s="97">
        <v>0</v>
      </c>
      <c r="N54" s="98">
        <v>0</v>
      </c>
      <c r="Q54" s="261"/>
      <c r="S54" s="139"/>
      <c r="T54" s="140"/>
    </row>
    <row r="55" spans="2:20" ht="20.149999999999999" customHeight="1" x14ac:dyDescent="0.3">
      <c r="B55" s="1" t="s">
        <v>291</v>
      </c>
      <c r="L55" s="263"/>
      <c r="M55" s="97">
        <v>0</v>
      </c>
      <c r="N55" s="98">
        <v>0</v>
      </c>
      <c r="Q55" s="261"/>
      <c r="S55" s="139"/>
      <c r="T55" s="140"/>
    </row>
    <row r="56" spans="2:20" ht="20.149999999999999" customHeight="1" x14ac:dyDescent="0.3">
      <c r="B56" s="1" t="s">
        <v>56</v>
      </c>
      <c r="L56" s="263"/>
      <c r="M56" s="97">
        <v>0</v>
      </c>
      <c r="N56" s="98">
        <v>0</v>
      </c>
      <c r="Q56" s="261"/>
      <c r="S56" s="139"/>
      <c r="T56" s="140"/>
    </row>
    <row r="57" spans="2:20" ht="20.149999999999999" customHeight="1" x14ac:dyDescent="0.3">
      <c r="B57" s="5" t="s">
        <v>57</v>
      </c>
      <c r="C57" s="5"/>
      <c r="D57" s="26"/>
      <c r="E57" s="26"/>
      <c r="F57" s="26"/>
      <c r="G57" s="26"/>
      <c r="H57" s="26"/>
      <c r="I57" s="26"/>
      <c r="J57" s="26"/>
      <c r="K57" s="5"/>
      <c r="L57" s="264"/>
      <c r="M57" s="99">
        <v>0</v>
      </c>
      <c r="N57" s="100">
        <v>0</v>
      </c>
      <c r="Q57" s="261"/>
      <c r="S57" s="139"/>
      <c r="T57" s="140"/>
    </row>
    <row r="58" spans="2:20" ht="20.149999999999999" customHeight="1" x14ac:dyDescent="0.3">
      <c r="B58" s="1" t="s">
        <v>266</v>
      </c>
      <c r="L58" s="68"/>
      <c r="M58" s="69">
        <f>SUM(M50:M57)</f>
        <v>0</v>
      </c>
      <c r="N58" s="42">
        <f>SUM(N50:N57)</f>
        <v>0</v>
      </c>
      <c r="Q58" s="261"/>
      <c r="S58" s="139"/>
      <c r="T58" s="140"/>
    </row>
    <row r="59" spans="2:20" ht="20.149999999999999" customHeight="1" x14ac:dyDescent="0.3">
      <c r="L59" s="57"/>
      <c r="M59" s="56"/>
      <c r="N59" s="55"/>
      <c r="Q59" s="261"/>
      <c r="S59" s="139"/>
      <c r="T59" s="140"/>
    </row>
    <row r="60" spans="2:20" ht="20.149999999999999" customHeight="1" x14ac:dyDescent="0.3">
      <c r="B60" s="3" t="s">
        <v>58</v>
      </c>
      <c r="L60" s="57"/>
      <c r="M60" s="56"/>
      <c r="N60" s="55"/>
      <c r="Q60" s="261"/>
      <c r="S60" s="139"/>
      <c r="T60" s="140"/>
    </row>
    <row r="61" spans="2:20" ht="20.149999999999999" customHeight="1" x14ac:dyDescent="0.3">
      <c r="B61" s="1" t="s">
        <v>262</v>
      </c>
      <c r="L61" s="263">
        <v>2</v>
      </c>
      <c r="M61" s="97">
        <v>0</v>
      </c>
      <c r="N61" s="98">
        <v>0</v>
      </c>
      <c r="Q61" s="261"/>
      <c r="S61" s="139"/>
      <c r="T61" s="140"/>
    </row>
    <row r="62" spans="2:20" ht="20.149999999999999" customHeight="1" x14ac:dyDescent="0.3">
      <c r="B62" s="1" t="s">
        <v>263</v>
      </c>
      <c r="L62" s="263"/>
      <c r="M62" s="97">
        <v>0</v>
      </c>
      <c r="N62" s="98">
        <v>0</v>
      </c>
      <c r="Q62" s="261"/>
      <c r="S62" s="139"/>
      <c r="T62" s="140"/>
    </row>
    <row r="63" spans="2:20" ht="20.149999999999999" customHeight="1" x14ac:dyDescent="0.3">
      <c r="B63" s="1" t="s">
        <v>264</v>
      </c>
      <c r="L63" s="263"/>
      <c r="M63" s="97">
        <v>0</v>
      </c>
      <c r="N63" s="98">
        <v>0</v>
      </c>
      <c r="Q63" s="261"/>
      <c r="S63" s="139"/>
      <c r="T63" s="140"/>
    </row>
    <row r="64" spans="2:20" ht="20.149999999999999" customHeight="1" x14ac:dyDescent="0.3">
      <c r="B64" s="1" t="s">
        <v>292</v>
      </c>
      <c r="L64" s="263"/>
      <c r="M64" s="97">
        <v>0</v>
      </c>
      <c r="N64" s="98">
        <v>0</v>
      </c>
      <c r="Q64" s="261"/>
      <c r="S64" s="139"/>
      <c r="T64" s="140"/>
    </row>
    <row r="65" spans="2:20" ht="20.149999999999999" customHeight="1" x14ac:dyDescent="0.3">
      <c r="B65" s="5" t="s">
        <v>59</v>
      </c>
      <c r="C65" s="5"/>
      <c r="D65" s="26"/>
      <c r="E65" s="26"/>
      <c r="F65" s="26"/>
      <c r="G65" s="26"/>
      <c r="H65" s="26"/>
      <c r="I65" s="26"/>
      <c r="J65" s="26"/>
      <c r="K65" s="5"/>
      <c r="L65" s="264"/>
      <c r="M65" s="99">
        <v>0</v>
      </c>
      <c r="N65" s="100">
        <v>0</v>
      </c>
      <c r="Q65" s="261"/>
      <c r="S65" s="139"/>
      <c r="T65" s="140"/>
    </row>
    <row r="66" spans="2:20" ht="20.149999999999999" customHeight="1" x14ac:dyDescent="0.3">
      <c r="B66" s="1" t="s">
        <v>265</v>
      </c>
      <c r="M66" s="42">
        <f>SUM(M61:M65)</f>
        <v>0</v>
      </c>
      <c r="N66" s="42">
        <f>SUM(N61:N65)</f>
        <v>0</v>
      </c>
      <c r="Q66" s="261"/>
      <c r="S66" s="139"/>
      <c r="T66" s="140"/>
    </row>
    <row r="67" spans="2:20" ht="20.149999999999999" customHeight="1" x14ac:dyDescent="0.3">
      <c r="M67" s="42"/>
      <c r="N67" s="42"/>
      <c r="Q67" s="261"/>
      <c r="S67" s="139"/>
      <c r="T67" s="140"/>
    </row>
    <row r="68" spans="2:20" ht="20.149999999999999" customHeight="1" thickBot="1" x14ac:dyDescent="0.35">
      <c r="B68" s="8" t="s">
        <v>60</v>
      </c>
      <c r="C68" s="6"/>
      <c r="D68" s="7"/>
      <c r="E68" s="7"/>
      <c r="F68" s="7"/>
      <c r="G68" s="7"/>
      <c r="H68" s="7"/>
      <c r="I68" s="7"/>
      <c r="J68" s="7"/>
      <c r="K68" s="6"/>
      <c r="L68" s="6"/>
      <c r="M68" s="43">
        <f>M58-M66</f>
        <v>0</v>
      </c>
      <c r="N68" s="43">
        <f>N58-N66</f>
        <v>0</v>
      </c>
      <c r="Q68" s="262"/>
      <c r="S68" s="141"/>
      <c r="T68" s="142"/>
    </row>
    <row r="69" spans="2:20" ht="13.5" thickTop="1" x14ac:dyDescent="0.3"/>
    <row r="70" spans="2:20" ht="28.4" customHeight="1" x14ac:dyDescent="0.3">
      <c r="B70" s="16" t="s">
        <v>61</v>
      </c>
      <c r="G70" s="15"/>
      <c r="H70" s="15"/>
      <c r="I70" s="15"/>
      <c r="J70" s="15"/>
      <c r="K70" s="15"/>
      <c r="L70" s="15"/>
      <c r="M70" s="15"/>
      <c r="N70" s="15"/>
      <c r="Q70" s="260" t="s">
        <v>18</v>
      </c>
      <c r="S70" s="132" t="s">
        <v>62</v>
      </c>
      <c r="T70" s="138"/>
    </row>
    <row r="71" spans="2:20" ht="24" customHeight="1" x14ac:dyDescent="0.3">
      <c r="B71" s="1" t="s">
        <v>63</v>
      </c>
      <c r="C71" s="246"/>
      <c r="D71" s="246"/>
      <c r="E71" s="246"/>
      <c r="F71" s="246"/>
      <c r="G71" s="246"/>
      <c r="I71" s="1" t="s">
        <v>63</v>
      </c>
      <c r="J71" s="15"/>
      <c r="K71" s="246"/>
      <c r="L71" s="246"/>
      <c r="M71" s="246"/>
      <c r="Q71" s="261"/>
      <c r="S71" s="139"/>
      <c r="T71" s="140"/>
    </row>
    <row r="72" spans="2:20" ht="24" customHeight="1" x14ac:dyDescent="0.3">
      <c r="B72" s="1" t="s">
        <v>64</v>
      </c>
      <c r="C72" s="245"/>
      <c r="D72" s="245"/>
      <c r="E72" s="245"/>
      <c r="F72" s="245"/>
      <c r="G72" s="245"/>
      <c r="I72" s="1" t="s">
        <v>64</v>
      </c>
      <c r="J72" s="15"/>
      <c r="K72" s="245"/>
      <c r="L72" s="245"/>
      <c r="M72" s="245"/>
      <c r="N72" s="15"/>
      <c r="Q72" s="261"/>
      <c r="S72" s="139"/>
      <c r="T72" s="140"/>
    </row>
    <row r="73" spans="2:20" ht="24" customHeight="1" x14ac:dyDescent="0.3">
      <c r="B73" s="1" t="s">
        <v>65</v>
      </c>
      <c r="C73" s="245"/>
      <c r="D73" s="245"/>
      <c r="E73" s="245"/>
      <c r="F73" s="245"/>
      <c r="G73" s="245"/>
      <c r="I73" s="1" t="s">
        <v>65</v>
      </c>
      <c r="J73" s="15"/>
      <c r="K73" s="245"/>
      <c r="L73" s="245"/>
      <c r="M73" s="245"/>
      <c r="N73" s="15"/>
      <c r="Q73" s="261"/>
      <c r="S73" s="139"/>
      <c r="T73" s="140"/>
    </row>
    <row r="74" spans="2:20" ht="24" customHeight="1" x14ac:dyDescent="0.3">
      <c r="B74" s="1" t="s">
        <v>66</v>
      </c>
      <c r="C74" s="245"/>
      <c r="D74" s="245"/>
      <c r="E74" s="245"/>
      <c r="F74" s="245"/>
      <c r="G74" s="245"/>
      <c r="I74" s="1" t="s">
        <v>66</v>
      </c>
      <c r="J74" s="15"/>
      <c r="K74" s="245"/>
      <c r="L74" s="245"/>
      <c r="M74" s="245"/>
      <c r="Q74" s="261"/>
      <c r="S74" s="139"/>
      <c r="T74" s="140"/>
    </row>
    <row r="75" spans="2:20" ht="24" customHeight="1" x14ac:dyDescent="0.3">
      <c r="C75" s="4"/>
      <c r="I75" s="1"/>
      <c r="J75" s="15"/>
      <c r="K75" s="4"/>
      <c r="L75" s="4"/>
      <c r="M75" s="4"/>
      <c r="Q75" s="262"/>
      <c r="S75" s="141"/>
      <c r="T75" s="142"/>
    </row>
    <row r="77" spans="2:20" x14ac:dyDescent="0.3">
      <c r="B77" s="198" t="s">
        <v>50</v>
      </c>
      <c r="C77" s="198"/>
      <c r="D77" s="198"/>
      <c r="E77" s="198"/>
      <c r="F77" s="198"/>
      <c r="G77" s="198"/>
      <c r="H77" s="198"/>
      <c r="I77" s="198"/>
      <c r="J77" s="198"/>
      <c r="K77" s="198"/>
      <c r="L77" s="198"/>
      <c r="M77" s="198"/>
      <c r="N77" s="198"/>
    </row>
    <row r="78" spans="2:20" x14ac:dyDescent="0.3">
      <c r="B78" s="198" t="s">
        <v>67</v>
      </c>
      <c r="C78" s="198"/>
      <c r="D78" s="198"/>
      <c r="E78" s="198"/>
      <c r="F78" s="198"/>
      <c r="G78" s="198"/>
      <c r="H78" s="198"/>
      <c r="I78" s="198"/>
      <c r="J78" s="198"/>
      <c r="K78" s="198"/>
      <c r="L78" s="198"/>
      <c r="M78" s="198"/>
      <c r="N78" s="198"/>
    </row>
    <row r="80" spans="2:20" ht="16" customHeight="1" x14ac:dyDescent="0.3">
      <c r="L80" s="66" t="s">
        <v>52</v>
      </c>
      <c r="M80" s="61" t="s">
        <v>43</v>
      </c>
      <c r="N80" s="61" t="s">
        <v>44</v>
      </c>
      <c r="Q80" s="260" t="s">
        <v>18</v>
      </c>
      <c r="S80" s="132" t="s">
        <v>68</v>
      </c>
      <c r="T80" s="133"/>
    </row>
    <row r="81" spans="2:20" ht="16" customHeight="1" x14ac:dyDescent="0.3">
      <c r="B81" s="3" t="s">
        <v>69</v>
      </c>
      <c r="L81" s="67"/>
      <c r="M81" s="65" t="s">
        <v>55</v>
      </c>
      <c r="N81" s="65" t="s">
        <v>55</v>
      </c>
      <c r="Q81" s="261"/>
      <c r="S81" s="134"/>
      <c r="T81" s="135"/>
    </row>
    <row r="82" spans="2:20" ht="16" customHeight="1" x14ac:dyDescent="0.3">
      <c r="B82" s="3" t="s">
        <v>70</v>
      </c>
      <c r="L82" s="68"/>
      <c r="M82" s="55"/>
      <c r="N82" s="56"/>
      <c r="Q82" s="261"/>
      <c r="S82" s="134"/>
      <c r="T82" s="135"/>
    </row>
    <row r="83" spans="2:20" ht="16" customHeight="1" x14ac:dyDescent="0.3">
      <c r="B83" s="1" t="s">
        <v>267</v>
      </c>
      <c r="L83" s="263">
        <v>3</v>
      </c>
      <c r="M83" s="98">
        <v>0</v>
      </c>
      <c r="N83" s="97">
        <v>0</v>
      </c>
      <c r="Q83" s="261"/>
      <c r="S83" s="134"/>
      <c r="T83" s="135"/>
    </row>
    <row r="84" spans="2:20" ht="16" customHeight="1" x14ac:dyDescent="0.3">
      <c r="B84" s="1" t="s">
        <v>71</v>
      </c>
      <c r="L84" s="263"/>
      <c r="M84" s="98">
        <v>0</v>
      </c>
      <c r="N84" s="97">
        <v>0</v>
      </c>
      <c r="Q84" s="261"/>
      <c r="S84" s="134"/>
      <c r="T84" s="135"/>
    </row>
    <row r="85" spans="2:20" ht="16" customHeight="1" x14ac:dyDescent="0.3">
      <c r="B85" s="1" t="s">
        <v>72</v>
      </c>
      <c r="L85" s="263"/>
      <c r="M85" s="98">
        <v>0</v>
      </c>
      <c r="N85" s="97">
        <v>0</v>
      </c>
      <c r="Q85" s="261"/>
      <c r="S85" s="134"/>
      <c r="T85" s="135"/>
    </row>
    <row r="86" spans="2:20" ht="16" customHeight="1" x14ac:dyDescent="0.3">
      <c r="B86" s="1" t="s">
        <v>73</v>
      </c>
      <c r="L86" s="264"/>
      <c r="M86" s="98">
        <v>0</v>
      </c>
      <c r="N86" s="97">
        <v>0</v>
      </c>
      <c r="Q86" s="261"/>
      <c r="S86" s="134"/>
      <c r="T86" s="135"/>
    </row>
    <row r="87" spans="2:20" ht="16" customHeight="1" x14ac:dyDescent="0.3">
      <c r="B87" s="23" t="s">
        <v>74</v>
      </c>
      <c r="C87" s="14"/>
      <c r="D87" s="13"/>
      <c r="E87" s="13"/>
      <c r="F87" s="13"/>
      <c r="G87" s="13"/>
      <c r="H87" s="13"/>
      <c r="I87" s="13"/>
      <c r="J87" s="13"/>
      <c r="K87" s="14"/>
      <c r="L87" s="68"/>
      <c r="M87" s="45">
        <f>SUM(M83:M86)</f>
        <v>0</v>
      </c>
      <c r="N87" s="45">
        <f>SUM(N83:N86)</f>
        <v>0</v>
      </c>
      <c r="Q87" s="261"/>
      <c r="S87" s="134"/>
      <c r="T87" s="135"/>
    </row>
    <row r="88" spans="2:20" ht="16" customHeight="1" x14ac:dyDescent="0.3">
      <c r="L88" s="57"/>
      <c r="M88" s="56"/>
      <c r="N88" s="56"/>
      <c r="Q88" s="261"/>
      <c r="S88" s="134"/>
      <c r="T88" s="135"/>
    </row>
    <row r="89" spans="2:20" ht="16" customHeight="1" x14ac:dyDescent="0.3">
      <c r="B89" s="3" t="s">
        <v>268</v>
      </c>
      <c r="L89" s="57"/>
      <c r="M89" s="56"/>
      <c r="N89" s="56"/>
      <c r="Q89" s="261"/>
      <c r="S89" s="134"/>
      <c r="T89" s="135"/>
    </row>
    <row r="90" spans="2:20" ht="16" customHeight="1" x14ac:dyDescent="0.3">
      <c r="B90" s="1" t="s">
        <v>75</v>
      </c>
      <c r="L90" s="35">
        <v>5</v>
      </c>
      <c r="M90" s="97">
        <v>0</v>
      </c>
      <c r="N90" s="97">
        <v>0</v>
      </c>
      <c r="Q90" s="261"/>
      <c r="S90" s="134"/>
      <c r="T90" s="135"/>
    </row>
    <row r="91" spans="2:20" ht="16" customHeight="1" x14ac:dyDescent="0.3">
      <c r="B91" s="1" t="s">
        <v>76</v>
      </c>
      <c r="L91" s="35">
        <v>6</v>
      </c>
      <c r="M91" s="98">
        <v>0</v>
      </c>
      <c r="N91" s="97">
        <v>0</v>
      </c>
      <c r="Q91" s="261"/>
      <c r="S91" s="134"/>
      <c r="T91" s="135"/>
    </row>
    <row r="92" spans="2:20" ht="16" customHeight="1" x14ac:dyDescent="0.3">
      <c r="B92" s="1" t="s">
        <v>77</v>
      </c>
      <c r="L92" s="35">
        <v>3</v>
      </c>
      <c r="M92" s="98">
        <v>0</v>
      </c>
      <c r="N92" s="97">
        <v>0</v>
      </c>
      <c r="Q92" s="261"/>
      <c r="S92" s="134"/>
      <c r="T92" s="135"/>
    </row>
    <row r="93" spans="2:20" ht="16" customHeight="1" x14ac:dyDescent="0.3">
      <c r="B93" s="23" t="s">
        <v>78</v>
      </c>
      <c r="C93" s="14"/>
      <c r="D93" s="13"/>
      <c r="E93" s="13"/>
      <c r="F93" s="13"/>
      <c r="G93" s="13"/>
      <c r="H93" s="13"/>
      <c r="I93" s="13"/>
      <c r="J93" s="13"/>
      <c r="K93" s="14"/>
      <c r="L93" s="68"/>
      <c r="M93" s="44">
        <f>SUM(M90:M92)</f>
        <v>0</v>
      </c>
      <c r="N93" s="44">
        <f>SUM(N90:N92)</f>
        <v>0</v>
      </c>
      <c r="Q93" s="261"/>
      <c r="S93" s="134"/>
      <c r="T93" s="135"/>
    </row>
    <row r="94" spans="2:20" ht="16" customHeight="1" x14ac:dyDescent="0.3">
      <c r="B94" s="23" t="s">
        <v>79</v>
      </c>
      <c r="C94" s="14"/>
      <c r="D94" s="13"/>
      <c r="E94" s="13"/>
      <c r="F94" s="13"/>
      <c r="G94" s="13"/>
      <c r="H94" s="13"/>
      <c r="I94" s="13"/>
      <c r="J94" s="13"/>
      <c r="K94" s="14"/>
      <c r="L94" s="68"/>
      <c r="M94" s="44">
        <f>M87+M93</f>
        <v>0</v>
      </c>
      <c r="N94" s="45">
        <f>N87+N93</f>
        <v>0</v>
      </c>
      <c r="Q94" s="261"/>
      <c r="S94" s="134"/>
      <c r="T94" s="135"/>
    </row>
    <row r="95" spans="2:20" ht="16" customHeight="1" x14ac:dyDescent="0.3">
      <c r="L95" s="57"/>
      <c r="M95" s="55"/>
      <c r="N95" s="56"/>
      <c r="Q95" s="261"/>
      <c r="S95" s="134"/>
      <c r="T95" s="135"/>
    </row>
    <row r="96" spans="2:20" ht="16" customHeight="1" x14ac:dyDescent="0.3">
      <c r="B96" s="3" t="s">
        <v>80</v>
      </c>
      <c r="L96" s="57"/>
      <c r="M96" s="55"/>
      <c r="N96" s="56"/>
      <c r="Q96" s="261"/>
      <c r="S96" s="134"/>
      <c r="T96" s="135"/>
    </row>
    <row r="97" spans="2:20" ht="16" customHeight="1" x14ac:dyDescent="0.3">
      <c r="B97" s="3" t="s">
        <v>81</v>
      </c>
      <c r="L97" s="57"/>
      <c r="M97" s="55"/>
      <c r="N97" s="56"/>
      <c r="Q97" s="261"/>
      <c r="S97" s="134"/>
      <c r="T97" s="135"/>
    </row>
    <row r="98" spans="2:20" ht="16" customHeight="1" x14ac:dyDescent="0.3">
      <c r="B98" s="1" t="s">
        <v>82</v>
      </c>
      <c r="L98" s="263">
        <v>4</v>
      </c>
      <c r="M98" s="98">
        <v>0</v>
      </c>
      <c r="N98" s="97">
        <v>0</v>
      </c>
      <c r="Q98" s="261"/>
      <c r="S98" s="134"/>
      <c r="T98" s="135"/>
    </row>
    <row r="99" spans="2:20" ht="16" customHeight="1" x14ac:dyDescent="0.3">
      <c r="B99" s="1" t="s">
        <v>83</v>
      </c>
      <c r="L99" s="263"/>
      <c r="M99" s="98">
        <v>0</v>
      </c>
      <c r="N99" s="97">
        <v>0</v>
      </c>
      <c r="Q99" s="261"/>
      <c r="S99" s="134"/>
      <c r="T99" s="135"/>
    </row>
    <row r="100" spans="2:20" ht="16" customHeight="1" x14ac:dyDescent="0.3">
      <c r="B100" s="1" t="s">
        <v>84</v>
      </c>
      <c r="L100" s="263"/>
      <c r="M100" s="98">
        <v>0</v>
      </c>
      <c r="N100" s="97">
        <v>0</v>
      </c>
      <c r="Q100" s="261"/>
      <c r="S100" s="134"/>
      <c r="T100" s="135"/>
    </row>
    <row r="101" spans="2:20" ht="16" customHeight="1" x14ac:dyDescent="0.3">
      <c r="B101" s="1" t="s">
        <v>269</v>
      </c>
      <c r="L101" s="263"/>
      <c r="M101" s="98">
        <v>0</v>
      </c>
      <c r="N101" s="97">
        <v>0</v>
      </c>
      <c r="Q101" s="261"/>
      <c r="S101" s="134"/>
      <c r="T101" s="135"/>
    </row>
    <row r="102" spans="2:20" ht="16" customHeight="1" x14ac:dyDescent="0.3">
      <c r="B102" s="1" t="s">
        <v>85</v>
      </c>
      <c r="L102" s="264"/>
      <c r="M102" s="98">
        <v>0</v>
      </c>
      <c r="N102" s="97">
        <v>0</v>
      </c>
      <c r="Q102" s="261"/>
      <c r="S102" s="134"/>
      <c r="T102" s="135"/>
    </row>
    <row r="103" spans="2:20" ht="16" customHeight="1" x14ac:dyDescent="0.3">
      <c r="B103" s="23" t="s">
        <v>86</v>
      </c>
      <c r="C103" s="14"/>
      <c r="D103" s="13"/>
      <c r="E103" s="13"/>
      <c r="F103" s="13"/>
      <c r="G103" s="13"/>
      <c r="H103" s="13"/>
      <c r="I103" s="13"/>
      <c r="J103" s="13"/>
      <c r="K103" s="14"/>
      <c r="L103" s="68"/>
      <c r="M103" s="44">
        <f>SUM(M98:M102)</f>
        <v>0</v>
      </c>
      <c r="N103" s="44">
        <f>SUM(N98:N102)</f>
        <v>0</v>
      </c>
      <c r="Q103" s="261"/>
      <c r="S103" s="134"/>
      <c r="T103" s="135"/>
    </row>
    <row r="104" spans="2:20" ht="16" customHeight="1" x14ac:dyDescent="0.3">
      <c r="L104" s="57"/>
      <c r="M104" s="55"/>
      <c r="N104" s="56"/>
      <c r="Q104" s="261"/>
      <c r="S104" s="134"/>
      <c r="T104" s="135"/>
    </row>
    <row r="105" spans="2:20" ht="16" customHeight="1" x14ac:dyDescent="0.3">
      <c r="B105" s="3" t="s">
        <v>87</v>
      </c>
      <c r="L105" s="57"/>
      <c r="M105" s="55"/>
      <c r="N105" s="56"/>
      <c r="Q105" s="261"/>
      <c r="S105" s="134"/>
      <c r="T105" s="135"/>
    </row>
    <row r="106" spans="2:20" ht="16" customHeight="1" x14ac:dyDescent="0.3">
      <c r="B106" s="1" t="s">
        <v>88</v>
      </c>
      <c r="L106" s="263">
        <v>4</v>
      </c>
      <c r="M106" s="98">
        <v>0</v>
      </c>
      <c r="N106" s="97">
        <v>0</v>
      </c>
      <c r="Q106" s="261"/>
      <c r="S106" s="134"/>
      <c r="T106" s="135"/>
    </row>
    <row r="107" spans="2:20" ht="16" customHeight="1" x14ac:dyDescent="0.3">
      <c r="B107" s="1" t="s">
        <v>89</v>
      </c>
      <c r="L107" s="264"/>
      <c r="M107" s="98">
        <v>0</v>
      </c>
      <c r="N107" s="97">
        <v>0</v>
      </c>
      <c r="Q107" s="261"/>
      <c r="S107" s="134"/>
      <c r="T107" s="135"/>
    </row>
    <row r="108" spans="2:20" ht="16" customHeight="1" x14ac:dyDescent="0.3">
      <c r="B108" s="23" t="s">
        <v>90</v>
      </c>
      <c r="C108" s="14"/>
      <c r="D108" s="13"/>
      <c r="E108" s="13"/>
      <c r="F108" s="13"/>
      <c r="G108" s="13"/>
      <c r="H108" s="13"/>
      <c r="I108" s="13"/>
      <c r="J108" s="13"/>
      <c r="K108" s="14"/>
      <c r="L108" s="68"/>
      <c r="M108" s="44">
        <f>SUM(M106:M107)</f>
        <v>0</v>
      </c>
      <c r="N108" s="44">
        <f>SUM(N106:N107)</f>
        <v>0</v>
      </c>
      <c r="Q108" s="261"/>
      <c r="S108" s="134"/>
      <c r="T108" s="135"/>
    </row>
    <row r="109" spans="2:20" ht="16" customHeight="1" x14ac:dyDescent="0.3">
      <c r="B109" s="23" t="s">
        <v>91</v>
      </c>
      <c r="C109" s="14"/>
      <c r="D109" s="13"/>
      <c r="E109" s="13"/>
      <c r="F109" s="13"/>
      <c r="G109" s="13"/>
      <c r="H109" s="13"/>
      <c r="I109" s="13"/>
      <c r="J109" s="13"/>
      <c r="K109" s="14"/>
      <c r="L109" s="68"/>
      <c r="M109" s="44">
        <f>M103+M108</f>
        <v>0</v>
      </c>
      <c r="N109" s="45">
        <f>N103+N108</f>
        <v>0</v>
      </c>
      <c r="Q109" s="261"/>
      <c r="S109" s="134"/>
      <c r="T109" s="135"/>
    </row>
    <row r="110" spans="2:20" ht="16" customHeight="1" x14ac:dyDescent="0.3">
      <c r="L110" s="57"/>
      <c r="M110" s="55"/>
      <c r="N110" s="56"/>
      <c r="Q110" s="261"/>
      <c r="S110" s="134"/>
      <c r="T110" s="135"/>
    </row>
    <row r="111" spans="2:20" ht="16" customHeight="1" thickBot="1" x14ac:dyDescent="0.35">
      <c r="B111" s="8" t="s">
        <v>92</v>
      </c>
      <c r="C111" s="6"/>
      <c r="D111" s="7"/>
      <c r="E111" s="7"/>
      <c r="F111" s="7"/>
      <c r="G111" s="7"/>
      <c r="H111" s="7"/>
      <c r="I111" s="7"/>
      <c r="J111" s="7"/>
      <c r="K111" s="6"/>
      <c r="L111" s="70"/>
      <c r="M111" s="46">
        <f>M94-M109</f>
        <v>0</v>
      </c>
      <c r="N111" s="47">
        <f>N94-N109</f>
        <v>0</v>
      </c>
      <c r="Q111" s="261"/>
      <c r="S111" s="134"/>
      <c r="T111" s="135"/>
    </row>
    <row r="112" spans="2:20" ht="16" customHeight="1" thickTop="1" x14ac:dyDescent="0.3">
      <c r="L112" s="57"/>
      <c r="M112" s="55"/>
      <c r="N112" s="56"/>
      <c r="Q112" s="261"/>
      <c r="S112" s="134"/>
      <c r="T112" s="135"/>
    </row>
    <row r="113" spans="2:21" ht="16" customHeight="1" x14ac:dyDescent="0.3">
      <c r="B113" s="3" t="s">
        <v>93</v>
      </c>
      <c r="L113" s="57"/>
      <c r="M113" s="55"/>
      <c r="N113" s="56"/>
      <c r="Q113" s="261"/>
      <c r="S113" s="134"/>
      <c r="T113" s="135"/>
    </row>
    <row r="114" spans="2:21" ht="16" customHeight="1" x14ac:dyDescent="0.3">
      <c r="B114" s="1" t="s">
        <v>94</v>
      </c>
      <c r="L114" s="263">
        <v>7</v>
      </c>
      <c r="M114" s="279">
        <f>C495</f>
        <v>0</v>
      </c>
      <c r="N114" s="280">
        <f>C509</f>
        <v>0</v>
      </c>
      <c r="Q114" s="261"/>
      <c r="S114" s="134"/>
      <c r="T114" s="135"/>
    </row>
    <row r="115" spans="2:21" ht="16" customHeight="1" x14ac:dyDescent="0.3">
      <c r="B115" s="1" t="s">
        <v>95</v>
      </c>
      <c r="L115" s="263"/>
      <c r="M115" s="279">
        <f>E495</f>
        <v>0</v>
      </c>
      <c r="N115" s="280">
        <f>E509</f>
        <v>0</v>
      </c>
      <c r="Q115" s="261"/>
      <c r="S115" s="134"/>
      <c r="T115" s="135"/>
    </row>
    <row r="116" spans="2:21" ht="16" customHeight="1" x14ac:dyDescent="0.3">
      <c r="B116" s="1" t="s">
        <v>270</v>
      </c>
      <c r="L116" s="263"/>
      <c r="M116" s="279">
        <f>G495</f>
        <v>0</v>
      </c>
      <c r="N116" s="280">
        <f>G509</f>
        <v>0</v>
      </c>
      <c r="Q116" s="261"/>
      <c r="S116" s="134"/>
      <c r="T116" s="135"/>
    </row>
    <row r="117" spans="2:21" ht="16" customHeight="1" x14ac:dyDescent="0.3">
      <c r="B117" s="1" t="s">
        <v>96</v>
      </c>
      <c r="L117" s="263"/>
      <c r="M117" s="279">
        <f>I495</f>
        <v>0</v>
      </c>
      <c r="N117" s="280">
        <f>I509</f>
        <v>0</v>
      </c>
      <c r="Q117" s="261"/>
      <c r="S117" s="134"/>
      <c r="T117" s="135"/>
    </row>
    <row r="118" spans="2:21" ht="16" customHeight="1" x14ac:dyDescent="0.3">
      <c r="B118" s="1" t="s">
        <v>304</v>
      </c>
      <c r="L118" s="263"/>
      <c r="M118" s="279">
        <f>K495</f>
        <v>0</v>
      </c>
      <c r="N118" s="280">
        <f>K509</f>
        <v>0</v>
      </c>
      <c r="Q118" s="261"/>
      <c r="S118" s="134"/>
      <c r="T118" s="135"/>
    </row>
    <row r="119" spans="2:21" ht="16" customHeight="1" x14ac:dyDescent="0.3">
      <c r="B119" s="1" t="s">
        <v>97</v>
      </c>
      <c r="L119" s="264"/>
      <c r="M119" s="279">
        <f>M495</f>
        <v>0</v>
      </c>
      <c r="N119" s="280">
        <f>M509</f>
        <v>0</v>
      </c>
      <c r="Q119" s="261"/>
      <c r="S119" s="134"/>
      <c r="T119" s="135"/>
    </row>
    <row r="120" spans="2:21" ht="16" customHeight="1" thickBot="1" x14ac:dyDescent="0.35">
      <c r="B120" s="8" t="s">
        <v>98</v>
      </c>
      <c r="C120" s="6"/>
      <c r="D120" s="7"/>
      <c r="E120" s="7"/>
      <c r="F120" s="7"/>
      <c r="G120" s="7"/>
      <c r="H120" s="7"/>
      <c r="I120" s="7"/>
      <c r="J120" s="7"/>
      <c r="K120" s="6"/>
      <c r="L120" s="6"/>
      <c r="M120" s="48">
        <f>SUM(M114:M119)</f>
        <v>0</v>
      </c>
      <c r="N120" s="48">
        <f>SUM(N114:N119)</f>
        <v>0</v>
      </c>
      <c r="Q120" s="262"/>
      <c r="R120" s="27" t="str">
        <f>IF(M111-M120=0,IF(N111-N120=0,"OK","Last year net assets doesn't equal accumulated funds"),"Current year net assets doesn't equal accumulated funds")</f>
        <v>OK</v>
      </c>
      <c r="S120" s="136"/>
      <c r="T120" s="137"/>
    </row>
    <row r="121" spans="2:21" ht="13.5" thickTop="1" x14ac:dyDescent="0.3"/>
    <row r="124" spans="2:21" x14ac:dyDescent="0.3">
      <c r="B124" s="198" t="s">
        <v>50</v>
      </c>
      <c r="C124" s="198"/>
      <c r="D124" s="198"/>
      <c r="E124" s="198"/>
      <c r="F124" s="198"/>
      <c r="G124" s="198"/>
      <c r="H124" s="198"/>
      <c r="I124" s="198"/>
      <c r="J124" s="198"/>
      <c r="K124" s="198"/>
      <c r="L124" s="198"/>
      <c r="M124" s="198"/>
      <c r="N124" s="198"/>
    </row>
    <row r="125" spans="2:21" x14ac:dyDescent="0.3">
      <c r="B125" s="198" t="s">
        <v>99</v>
      </c>
      <c r="C125" s="198"/>
      <c r="D125" s="198"/>
      <c r="E125" s="198"/>
      <c r="F125" s="198"/>
      <c r="G125" s="198"/>
      <c r="H125" s="198"/>
      <c r="I125" s="198"/>
      <c r="J125" s="198"/>
      <c r="K125" s="198"/>
      <c r="L125" s="198"/>
      <c r="M125" s="198"/>
      <c r="N125" s="198"/>
    </row>
    <row r="126" spans="2:21" s="36" customFormat="1" x14ac:dyDescent="0.3">
      <c r="B126" s="12"/>
      <c r="C126" s="12"/>
      <c r="D126" s="12"/>
      <c r="E126" s="12"/>
      <c r="F126" s="12"/>
      <c r="G126" s="12"/>
      <c r="H126" s="12"/>
      <c r="I126" s="12"/>
      <c r="J126" s="12"/>
      <c r="K126" s="12"/>
      <c r="L126" s="12"/>
      <c r="M126" s="12"/>
      <c r="N126" s="12"/>
      <c r="P126" s="76"/>
      <c r="S126" s="74"/>
      <c r="T126" s="74"/>
      <c r="U126" s="74"/>
    </row>
    <row r="127" spans="2:21" ht="17.149999999999999" customHeight="1" x14ac:dyDescent="0.3">
      <c r="M127" s="61" t="s">
        <v>43</v>
      </c>
      <c r="N127" s="61" t="s">
        <v>44</v>
      </c>
      <c r="Q127" s="260" t="s">
        <v>18</v>
      </c>
      <c r="S127" s="132" t="s">
        <v>100</v>
      </c>
      <c r="T127" s="138"/>
    </row>
    <row r="128" spans="2:21" ht="17.149999999999999" customHeight="1" x14ac:dyDescent="0.3">
      <c r="B128" s="3" t="s">
        <v>101</v>
      </c>
      <c r="M128" s="62" t="s">
        <v>55</v>
      </c>
      <c r="N128" s="62" t="s">
        <v>55</v>
      </c>
      <c r="Q128" s="261"/>
      <c r="S128" s="139"/>
      <c r="T128" s="140"/>
    </row>
    <row r="129" spans="2:20" ht="17.149999999999999" customHeight="1" x14ac:dyDescent="0.3">
      <c r="B129" s="3" t="s">
        <v>102</v>
      </c>
      <c r="M129" s="57"/>
      <c r="N129" s="57"/>
      <c r="Q129" s="261"/>
      <c r="S129" s="139"/>
      <c r="T129" s="140"/>
    </row>
    <row r="130" spans="2:20" ht="28.5" customHeight="1" x14ac:dyDescent="0.3">
      <c r="B130" s="123" t="s">
        <v>293</v>
      </c>
      <c r="C130" s="123"/>
      <c r="D130" s="123"/>
      <c r="E130" s="123"/>
      <c r="F130" s="123"/>
      <c r="G130" s="123"/>
      <c r="H130" s="123"/>
      <c r="I130" s="123"/>
      <c r="J130" s="123"/>
      <c r="K130" s="123"/>
      <c r="M130" s="98">
        <v>0</v>
      </c>
      <c r="N130" s="98">
        <v>0</v>
      </c>
      <c r="Q130" s="261"/>
      <c r="S130" s="139"/>
      <c r="T130" s="140"/>
    </row>
    <row r="131" spans="2:20" ht="17.149999999999999" customHeight="1" x14ac:dyDescent="0.3">
      <c r="B131" s="1" t="s">
        <v>288</v>
      </c>
      <c r="M131" s="98">
        <v>0</v>
      </c>
      <c r="N131" s="98">
        <v>0</v>
      </c>
      <c r="Q131" s="261"/>
      <c r="S131" s="139"/>
      <c r="T131" s="140"/>
    </row>
    <row r="132" spans="2:20" ht="17.149999999999999" customHeight="1" x14ac:dyDescent="0.3">
      <c r="B132" s="1" t="s">
        <v>287</v>
      </c>
      <c r="M132" s="98">
        <v>0</v>
      </c>
      <c r="N132" s="98">
        <v>0</v>
      </c>
      <c r="Q132" s="261"/>
      <c r="S132" s="139"/>
      <c r="T132" s="140"/>
    </row>
    <row r="133" spans="2:20" ht="17.149999999999999" customHeight="1" x14ac:dyDescent="0.3">
      <c r="B133" s="1" t="s">
        <v>294</v>
      </c>
      <c r="M133" s="98">
        <v>0</v>
      </c>
      <c r="N133" s="98">
        <v>0</v>
      </c>
      <c r="Q133" s="261"/>
      <c r="S133" s="139"/>
      <c r="T133" s="140"/>
    </row>
    <row r="134" spans="2:20" ht="17.149999999999999" customHeight="1" x14ac:dyDescent="0.3">
      <c r="B134" s="1" t="s">
        <v>295</v>
      </c>
      <c r="M134" s="98">
        <v>0</v>
      </c>
      <c r="N134" s="98">
        <v>0</v>
      </c>
      <c r="Q134" s="261"/>
      <c r="S134" s="139"/>
      <c r="T134" s="140"/>
    </row>
    <row r="135" spans="2:20" ht="17.149999999999999" customHeight="1" x14ac:dyDescent="0.3">
      <c r="B135" s="1" t="s">
        <v>296</v>
      </c>
      <c r="M135" s="98">
        <v>0</v>
      </c>
      <c r="N135" s="98">
        <v>0</v>
      </c>
      <c r="Q135" s="261"/>
      <c r="S135" s="139"/>
      <c r="T135" s="140"/>
    </row>
    <row r="136" spans="2:20" ht="17.149999999999999" customHeight="1" x14ac:dyDescent="0.3">
      <c r="B136" s="1" t="s">
        <v>103</v>
      </c>
      <c r="M136" s="98">
        <v>0</v>
      </c>
      <c r="N136" s="98">
        <v>0</v>
      </c>
      <c r="Q136" s="261"/>
      <c r="S136" s="139"/>
      <c r="T136" s="140"/>
    </row>
    <row r="137" spans="2:20" ht="17.149999999999999" customHeight="1" x14ac:dyDescent="0.3">
      <c r="B137" s="5" t="s">
        <v>104</v>
      </c>
      <c r="C137" s="5"/>
      <c r="D137" s="26"/>
      <c r="E137" s="26"/>
      <c r="F137" s="26"/>
      <c r="G137" s="26"/>
      <c r="H137" s="26"/>
      <c r="I137" s="26"/>
      <c r="J137" s="26"/>
      <c r="K137" s="5"/>
      <c r="L137" s="5"/>
      <c r="M137" s="100">
        <v>0</v>
      </c>
      <c r="N137" s="100">
        <v>0</v>
      </c>
      <c r="Q137" s="261"/>
      <c r="S137" s="139"/>
      <c r="T137" s="140"/>
    </row>
    <row r="138" spans="2:20" ht="17.149999999999999" customHeight="1" x14ac:dyDescent="0.3">
      <c r="B138" s="1" t="s">
        <v>105</v>
      </c>
      <c r="M138" s="42">
        <f>SUM(M130:M137)</f>
        <v>0</v>
      </c>
      <c r="N138" s="42">
        <f>SUM(N130:N137)</f>
        <v>0</v>
      </c>
      <c r="Q138" s="261"/>
      <c r="S138" s="139"/>
      <c r="T138" s="140"/>
    </row>
    <row r="139" spans="2:20" ht="17.149999999999999" customHeight="1" x14ac:dyDescent="0.3">
      <c r="M139" s="55"/>
      <c r="N139" s="55"/>
      <c r="Q139" s="261"/>
      <c r="S139" s="139"/>
      <c r="T139" s="140"/>
    </row>
    <row r="140" spans="2:20" ht="17.149999999999999" customHeight="1" x14ac:dyDescent="0.3">
      <c r="B140" s="3" t="s">
        <v>297</v>
      </c>
      <c r="M140" s="55"/>
      <c r="N140" s="55"/>
      <c r="Q140" s="261"/>
      <c r="S140" s="139"/>
      <c r="T140" s="140"/>
    </row>
    <row r="141" spans="2:20" ht="17.149999999999999" customHeight="1" x14ac:dyDescent="0.3">
      <c r="B141" s="1" t="s">
        <v>106</v>
      </c>
      <c r="M141" s="98">
        <v>0</v>
      </c>
      <c r="N141" s="98">
        <v>0</v>
      </c>
      <c r="Q141" s="261"/>
      <c r="S141" s="139"/>
      <c r="T141" s="140"/>
    </row>
    <row r="142" spans="2:20" ht="17.149999999999999" customHeight="1" x14ac:dyDescent="0.3">
      <c r="B142" s="1" t="s">
        <v>271</v>
      </c>
      <c r="M142" s="98">
        <v>0</v>
      </c>
      <c r="N142" s="98">
        <v>0</v>
      </c>
      <c r="Q142" s="261"/>
      <c r="S142" s="139"/>
      <c r="T142" s="140"/>
    </row>
    <row r="143" spans="2:20" ht="17.149999999999999" customHeight="1" x14ac:dyDescent="0.3">
      <c r="B143" s="1" t="s">
        <v>298</v>
      </c>
      <c r="M143" s="98">
        <v>0</v>
      </c>
      <c r="N143" s="98">
        <v>0</v>
      </c>
      <c r="Q143" s="261"/>
      <c r="S143" s="139"/>
      <c r="T143" s="140"/>
    </row>
    <row r="144" spans="2:20" ht="17.149999999999999" customHeight="1" x14ac:dyDescent="0.3">
      <c r="B144" s="1" t="s">
        <v>272</v>
      </c>
      <c r="M144" s="98"/>
      <c r="N144" s="98"/>
      <c r="Q144" s="261"/>
      <c r="S144" s="139"/>
      <c r="T144" s="140"/>
    </row>
    <row r="145" spans="2:20" ht="17.149999999999999" customHeight="1" x14ac:dyDescent="0.3">
      <c r="B145" s="5" t="s">
        <v>107</v>
      </c>
      <c r="C145" s="5"/>
      <c r="D145" s="26"/>
      <c r="E145" s="26"/>
      <c r="F145" s="26"/>
      <c r="G145" s="26"/>
      <c r="H145" s="26"/>
      <c r="I145" s="26"/>
      <c r="J145" s="26"/>
      <c r="K145" s="5"/>
      <c r="L145" s="5"/>
      <c r="M145" s="100">
        <v>0</v>
      </c>
      <c r="N145" s="100">
        <v>0</v>
      </c>
      <c r="Q145" s="261"/>
      <c r="S145" s="139"/>
      <c r="T145" s="140"/>
    </row>
    <row r="146" spans="2:20" ht="17.149999999999999" customHeight="1" x14ac:dyDescent="0.3">
      <c r="B146" s="1" t="s">
        <v>108</v>
      </c>
      <c r="M146" s="42">
        <f>SUM(M141:M145)</f>
        <v>0</v>
      </c>
      <c r="N146" s="42">
        <f>SUM(N141:N145)</f>
        <v>0</v>
      </c>
      <c r="Q146" s="261"/>
      <c r="S146" s="139"/>
      <c r="T146" s="140"/>
    </row>
    <row r="147" spans="2:20" ht="17.149999999999999" customHeight="1" x14ac:dyDescent="0.3">
      <c r="M147" s="55"/>
      <c r="N147" s="55"/>
      <c r="Q147" s="261"/>
      <c r="S147" s="139"/>
      <c r="T147" s="140"/>
    </row>
    <row r="148" spans="2:20" ht="17.149999999999999" customHeight="1" x14ac:dyDescent="0.3">
      <c r="B148" s="23" t="s">
        <v>109</v>
      </c>
      <c r="C148" s="14"/>
      <c r="D148" s="13"/>
      <c r="E148" s="13"/>
      <c r="F148" s="13"/>
      <c r="G148" s="13"/>
      <c r="H148" s="13"/>
      <c r="I148" s="13"/>
      <c r="J148" s="13"/>
      <c r="K148" s="14"/>
      <c r="L148" s="14"/>
      <c r="M148" s="49">
        <f>M138-M146</f>
        <v>0</v>
      </c>
      <c r="N148" s="49">
        <f>N138-N146</f>
        <v>0</v>
      </c>
      <c r="Q148" s="261"/>
      <c r="S148" s="141"/>
      <c r="T148" s="142"/>
    </row>
    <row r="149" spans="2:20" ht="17.149999999999999" customHeight="1" x14ac:dyDescent="0.3">
      <c r="M149" s="55"/>
      <c r="N149" s="55"/>
      <c r="Q149" s="261"/>
      <c r="S149" s="132" t="s">
        <v>110</v>
      </c>
      <c r="T149" s="138"/>
    </row>
    <row r="150" spans="2:20" ht="17.149999999999999" customHeight="1" x14ac:dyDescent="0.3">
      <c r="B150" s="3" t="s">
        <v>111</v>
      </c>
      <c r="M150" s="55"/>
      <c r="N150" s="55"/>
      <c r="Q150" s="261"/>
      <c r="S150" s="139"/>
      <c r="T150" s="140"/>
    </row>
    <row r="151" spans="2:20" ht="17.149999999999999" customHeight="1" x14ac:dyDescent="0.3">
      <c r="B151" s="3" t="s">
        <v>112</v>
      </c>
      <c r="M151" s="55"/>
      <c r="N151" s="55"/>
      <c r="Q151" s="261"/>
      <c r="S151" s="139"/>
      <c r="T151" s="140"/>
    </row>
    <row r="152" spans="2:20" ht="17.149999999999999" customHeight="1" x14ac:dyDescent="0.3">
      <c r="B152" s="1" t="s">
        <v>273</v>
      </c>
      <c r="M152" s="98">
        <v>0</v>
      </c>
      <c r="N152" s="98">
        <v>0</v>
      </c>
      <c r="Q152" s="261"/>
      <c r="S152" s="139"/>
      <c r="T152" s="140"/>
    </row>
    <row r="153" spans="2:20" ht="17.149999999999999" customHeight="1" x14ac:dyDescent="0.3">
      <c r="B153" s="1" t="s">
        <v>274</v>
      </c>
      <c r="M153" s="98">
        <v>0</v>
      </c>
      <c r="N153" s="98">
        <v>0</v>
      </c>
      <c r="Q153" s="261"/>
      <c r="S153" s="139"/>
      <c r="T153" s="140"/>
    </row>
    <row r="154" spans="2:20" ht="17.149999999999999" customHeight="1" x14ac:dyDescent="0.3">
      <c r="B154" s="1" t="s">
        <v>275</v>
      </c>
      <c r="M154" s="98">
        <v>0</v>
      </c>
      <c r="N154" s="98">
        <v>0</v>
      </c>
      <c r="Q154" s="261"/>
      <c r="S154" s="139"/>
      <c r="T154" s="140"/>
    </row>
    <row r="155" spans="2:20" ht="17.149999999999999" customHeight="1" x14ac:dyDescent="0.3">
      <c r="B155" s="1" t="s">
        <v>276</v>
      </c>
      <c r="M155" s="98">
        <v>0</v>
      </c>
      <c r="N155" s="98">
        <v>0</v>
      </c>
      <c r="Q155" s="261"/>
      <c r="S155" s="139"/>
      <c r="T155" s="140"/>
    </row>
    <row r="156" spans="2:20" ht="17.149999999999999" customHeight="1" x14ac:dyDescent="0.3">
      <c r="M156" s="55"/>
      <c r="N156" s="55"/>
      <c r="Q156" s="261"/>
      <c r="S156" s="139"/>
      <c r="T156" s="140"/>
    </row>
    <row r="157" spans="2:20" ht="17.149999999999999" customHeight="1" x14ac:dyDescent="0.3">
      <c r="B157" s="3" t="s">
        <v>113</v>
      </c>
      <c r="M157" s="55"/>
      <c r="N157" s="55"/>
      <c r="Q157" s="261"/>
      <c r="S157" s="139"/>
      <c r="T157" s="140"/>
    </row>
    <row r="158" spans="2:20" ht="17.149999999999999" customHeight="1" x14ac:dyDescent="0.3">
      <c r="B158" s="1" t="s">
        <v>114</v>
      </c>
      <c r="M158" s="98">
        <v>0</v>
      </c>
      <c r="N158" s="98">
        <v>0</v>
      </c>
      <c r="Q158" s="261"/>
      <c r="S158" s="139"/>
      <c r="T158" s="140"/>
    </row>
    <row r="159" spans="2:20" ht="17.149999999999999" customHeight="1" x14ac:dyDescent="0.3">
      <c r="B159" s="1" t="s">
        <v>115</v>
      </c>
      <c r="M159" s="98">
        <v>0</v>
      </c>
      <c r="N159" s="98">
        <v>0</v>
      </c>
      <c r="Q159" s="261"/>
      <c r="S159" s="139"/>
      <c r="T159" s="140"/>
    </row>
    <row r="160" spans="2:20" ht="17.149999999999999" customHeight="1" x14ac:dyDescent="0.3">
      <c r="B160" s="1" t="s">
        <v>116</v>
      </c>
      <c r="M160" s="98">
        <v>0</v>
      </c>
      <c r="N160" s="98">
        <v>0</v>
      </c>
      <c r="Q160" s="261"/>
      <c r="S160" s="139"/>
      <c r="T160" s="140"/>
    </row>
    <row r="161" spans="2:20" ht="17.149999999999999" customHeight="1" x14ac:dyDescent="0.3">
      <c r="B161" s="1" t="s">
        <v>117</v>
      </c>
      <c r="M161" s="98">
        <v>0</v>
      </c>
      <c r="N161" s="98">
        <v>0</v>
      </c>
      <c r="Q161" s="261"/>
      <c r="S161" s="139"/>
      <c r="T161" s="140"/>
    </row>
    <row r="162" spans="2:20" ht="17.149999999999999" customHeight="1" x14ac:dyDescent="0.3">
      <c r="M162" s="55"/>
      <c r="N162" s="55"/>
      <c r="Q162" s="261"/>
      <c r="S162" s="139"/>
      <c r="T162" s="140"/>
    </row>
    <row r="163" spans="2:20" ht="17.149999999999999" customHeight="1" x14ac:dyDescent="0.3">
      <c r="B163" s="23" t="s">
        <v>118</v>
      </c>
      <c r="C163" s="14"/>
      <c r="D163" s="13"/>
      <c r="E163" s="13"/>
      <c r="F163" s="13"/>
      <c r="G163" s="13"/>
      <c r="H163" s="13"/>
      <c r="I163" s="13"/>
      <c r="J163" s="13"/>
      <c r="K163" s="14"/>
      <c r="L163" s="14"/>
      <c r="M163" s="49">
        <f>SUM(M152:M155)-SUM(M158:M161)</f>
        <v>0</v>
      </c>
      <c r="N163" s="49">
        <f>SUM(N152:N155)-SUM(N158:N161)</f>
        <v>0</v>
      </c>
      <c r="Q163" s="261"/>
      <c r="S163" s="141"/>
      <c r="T163" s="142"/>
    </row>
    <row r="164" spans="2:20" ht="17.149999999999999" customHeight="1" x14ac:dyDescent="0.3">
      <c r="M164" s="55"/>
      <c r="N164" s="55"/>
      <c r="Q164" s="261"/>
      <c r="R164" s="276" t="str">
        <f>IF(M167-M83=0,IF(N167-N83=0,"OK","Last year closing cash does not equal figure in statement of financial position"),"Current year closing cash does not equal figure in statement of financial position")</f>
        <v>OK</v>
      </c>
      <c r="S164" s="132" t="s">
        <v>119</v>
      </c>
      <c r="T164" s="138"/>
    </row>
    <row r="165" spans="2:20" ht="17.149999999999999" customHeight="1" x14ac:dyDescent="0.3">
      <c r="B165" s="3" t="s">
        <v>120</v>
      </c>
      <c r="M165" s="42">
        <f>M148+M163</f>
        <v>0</v>
      </c>
      <c r="N165" s="42">
        <f>N148+N163</f>
        <v>0</v>
      </c>
      <c r="Q165" s="261"/>
      <c r="R165" s="263"/>
      <c r="S165" s="139"/>
      <c r="T165" s="140"/>
    </row>
    <row r="166" spans="2:20" ht="17.149999999999999" customHeight="1" x14ac:dyDescent="0.3">
      <c r="B166" s="3" t="s">
        <v>121</v>
      </c>
      <c r="C166" s="3"/>
      <c r="D166" s="25"/>
      <c r="E166" s="25"/>
      <c r="F166" s="25"/>
      <c r="G166" s="25"/>
      <c r="H166" s="25"/>
      <c r="I166" s="25"/>
      <c r="J166" s="25"/>
      <c r="K166" s="3"/>
      <c r="L166" s="3"/>
      <c r="M166" s="50">
        <f>N167</f>
        <v>0</v>
      </c>
      <c r="N166" s="101">
        <v>0</v>
      </c>
      <c r="Q166" s="261"/>
      <c r="R166" s="263"/>
      <c r="S166" s="139"/>
      <c r="T166" s="140"/>
    </row>
    <row r="167" spans="2:20" ht="17.149999999999999" customHeight="1" thickBot="1" x14ac:dyDescent="0.35">
      <c r="B167" s="8" t="s">
        <v>122</v>
      </c>
      <c r="C167" s="8"/>
      <c r="D167" s="24"/>
      <c r="E167" s="24"/>
      <c r="F167" s="24"/>
      <c r="G167" s="24"/>
      <c r="H167" s="24"/>
      <c r="I167" s="24"/>
      <c r="J167" s="24"/>
      <c r="K167" s="8"/>
      <c r="L167" s="8"/>
      <c r="M167" s="51">
        <f>M165+M166</f>
        <v>0</v>
      </c>
      <c r="N167" s="51">
        <f>N165+N166</f>
        <v>0</v>
      </c>
      <c r="Q167" s="262"/>
      <c r="R167" s="264"/>
      <c r="S167" s="141"/>
      <c r="T167" s="142"/>
    </row>
    <row r="168" spans="2:20" ht="13.5" thickTop="1" x14ac:dyDescent="0.3"/>
    <row r="169" spans="2:20" ht="11.9" customHeight="1" x14ac:dyDescent="0.3">
      <c r="B169" s="41"/>
      <c r="C169" s="41"/>
      <c r="D169" s="41"/>
      <c r="E169" s="41"/>
      <c r="F169" s="41"/>
      <c r="G169" s="41"/>
      <c r="H169" s="41"/>
      <c r="I169" s="41"/>
      <c r="J169" s="41"/>
      <c r="K169" s="41"/>
      <c r="L169" s="41"/>
      <c r="M169" s="41"/>
      <c r="N169" s="41"/>
    </row>
    <row r="170" spans="2:20" ht="11.9" customHeight="1" x14ac:dyDescent="0.3">
      <c r="B170" s="41"/>
      <c r="C170" s="41"/>
      <c r="D170" s="41"/>
      <c r="E170" s="41"/>
      <c r="F170" s="41"/>
      <c r="G170" s="41"/>
      <c r="H170" s="41"/>
      <c r="I170" s="41"/>
      <c r="J170" s="41"/>
      <c r="K170" s="41"/>
      <c r="L170" s="41"/>
      <c r="M170" s="41"/>
      <c r="N170" s="41"/>
    </row>
    <row r="172" spans="2:20" x14ac:dyDescent="0.3">
      <c r="B172" s="147" t="s">
        <v>123</v>
      </c>
      <c r="C172" s="147"/>
      <c r="D172" s="147"/>
      <c r="E172" s="147"/>
      <c r="F172" s="147"/>
      <c r="G172" s="147"/>
      <c r="H172" s="147"/>
      <c r="I172" s="147"/>
      <c r="J172" s="147"/>
      <c r="K172" s="147"/>
      <c r="L172" s="147"/>
      <c r="M172" s="147"/>
      <c r="N172" s="147"/>
    </row>
    <row r="173" spans="2:20" x14ac:dyDescent="0.3">
      <c r="B173" s="3"/>
    </row>
    <row r="174" spans="2:20" x14ac:dyDescent="0.3">
      <c r="B174" s="28" t="s">
        <v>124</v>
      </c>
    </row>
    <row r="175" spans="2:20" ht="55.5" customHeight="1" x14ac:dyDescent="0.3">
      <c r="B175" s="199" t="s">
        <v>311</v>
      </c>
      <c r="C175" s="200"/>
      <c r="D175" s="200"/>
      <c r="E175" s="200"/>
      <c r="F175" s="200"/>
      <c r="G175" s="200"/>
      <c r="H175" s="200"/>
      <c r="I175" s="200"/>
      <c r="J175" s="200"/>
      <c r="K175" s="200"/>
      <c r="L175" s="200"/>
      <c r="M175" s="200"/>
      <c r="N175" s="201"/>
      <c r="Q175" s="102" t="s">
        <v>18</v>
      </c>
      <c r="S175" s="128" t="s">
        <v>125</v>
      </c>
      <c r="T175" s="273"/>
    </row>
    <row r="176" spans="2:20" x14ac:dyDescent="0.3">
      <c r="B176" s="3"/>
      <c r="Q176" s="72"/>
    </row>
    <row r="177" spans="2:20" x14ac:dyDescent="0.3">
      <c r="B177" s="28" t="s">
        <v>126</v>
      </c>
      <c r="Q177" s="72"/>
    </row>
    <row r="178" spans="2:20" ht="45" customHeight="1" x14ac:dyDescent="0.3">
      <c r="B178" s="199" t="s">
        <v>127</v>
      </c>
      <c r="C178" s="200"/>
      <c r="D178" s="200"/>
      <c r="E178" s="200"/>
      <c r="F178" s="200"/>
      <c r="G178" s="200"/>
      <c r="H178" s="200"/>
      <c r="I178" s="200"/>
      <c r="J178" s="200"/>
      <c r="K178" s="200"/>
      <c r="L178" s="200"/>
      <c r="M178" s="200"/>
      <c r="N178" s="201"/>
      <c r="Q178" s="102" t="s">
        <v>18</v>
      </c>
      <c r="S178" s="274" t="s">
        <v>128</v>
      </c>
      <c r="T178" s="275"/>
    </row>
    <row r="179" spans="2:20" x14ac:dyDescent="0.3">
      <c r="B179" s="3"/>
      <c r="Q179" s="72"/>
    </row>
    <row r="180" spans="2:20" x14ac:dyDescent="0.3">
      <c r="B180" s="28" t="s">
        <v>129</v>
      </c>
      <c r="D180" s="1"/>
      <c r="E180" s="1"/>
      <c r="F180" s="1"/>
      <c r="G180" s="1"/>
      <c r="H180" s="1"/>
      <c r="I180" s="1"/>
      <c r="J180" s="1"/>
      <c r="Q180" s="72"/>
    </row>
    <row r="181" spans="2:20" ht="33" customHeight="1" x14ac:dyDescent="0.3">
      <c r="B181" s="202" t="s">
        <v>277</v>
      </c>
      <c r="C181" s="203"/>
      <c r="D181" s="203"/>
      <c r="E181" s="203"/>
      <c r="F181" s="203"/>
      <c r="G181" s="203"/>
      <c r="H181" s="203"/>
      <c r="I181" s="203"/>
      <c r="J181" s="203"/>
      <c r="K181" s="203"/>
      <c r="L181" s="203"/>
      <c r="M181" s="203"/>
      <c r="N181" s="204"/>
      <c r="Q181" s="109" t="s">
        <v>26</v>
      </c>
      <c r="S181" s="277" t="s">
        <v>305</v>
      </c>
      <c r="T181" s="129"/>
    </row>
    <row r="182" spans="2:20" x14ac:dyDescent="0.3">
      <c r="B182" s="10"/>
      <c r="Q182" s="72"/>
    </row>
    <row r="183" spans="2:20" x14ac:dyDescent="0.3">
      <c r="B183" s="28" t="s">
        <v>130</v>
      </c>
      <c r="D183" s="1"/>
      <c r="E183" s="1"/>
      <c r="F183" s="1"/>
      <c r="G183" s="1"/>
      <c r="H183" s="1"/>
      <c r="I183" s="1"/>
      <c r="J183" s="1"/>
      <c r="Q183" s="72"/>
    </row>
    <row r="184" spans="2:20" ht="33" customHeight="1" x14ac:dyDescent="0.3">
      <c r="B184" s="202"/>
      <c r="C184" s="203"/>
      <c r="D184" s="203"/>
      <c r="E184" s="203"/>
      <c r="F184" s="203"/>
      <c r="G184" s="203"/>
      <c r="H184" s="203"/>
      <c r="I184" s="203"/>
      <c r="J184" s="203"/>
      <c r="K184" s="203"/>
      <c r="L184" s="203"/>
      <c r="M184" s="203"/>
      <c r="N184" s="204"/>
      <c r="Q184" s="109" t="s">
        <v>26</v>
      </c>
      <c r="S184" s="277" t="s">
        <v>305</v>
      </c>
      <c r="T184" s="129"/>
    </row>
    <row r="185" spans="2:20" x14ac:dyDescent="0.3">
      <c r="B185" s="10"/>
      <c r="Q185" s="72"/>
    </row>
    <row r="186" spans="2:20" x14ac:dyDescent="0.3">
      <c r="B186" s="28" t="s">
        <v>130</v>
      </c>
      <c r="D186" s="1"/>
      <c r="E186" s="1"/>
      <c r="F186" s="1"/>
      <c r="G186" s="1"/>
      <c r="H186" s="1"/>
      <c r="I186" s="1"/>
      <c r="J186" s="1"/>
      <c r="Q186" s="72"/>
    </row>
    <row r="187" spans="2:20" ht="33" customHeight="1" x14ac:dyDescent="0.3">
      <c r="B187" s="202"/>
      <c r="C187" s="203"/>
      <c r="D187" s="203"/>
      <c r="E187" s="203"/>
      <c r="F187" s="203"/>
      <c r="G187" s="203"/>
      <c r="H187" s="203"/>
      <c r="I187" s="203"/>
      <c r="J187" s="203"/>
      <c r="K187" s="203"/>
      <c r="L187" s="203"/>
      <c r="M187" s="203"/>
      <c r="N187" s="204"/>
      <c r="Q187" s="109" t="s">
        <v>26</v>
      </c>
      <c r="S187" s="277" t="s">
        <v>305</v>
      </c>
      <c r="T187" s="129"/>
    </row>
    <row r="188" spans="2:20" x14ac:dyDescent="0.3">
      <c r="B188" s="10"/>
      <c r="Q188" s="72"/>
    </row>
    <row r="189" spans="2:20" x14ac:dyDescent="0.3">
      <c r="B189" s="28" t="s">
        <v>131</v>
      </c>
      <c r="D189" s="1"/>
      <c r="E189" s="1"/>
      <c r="F189" s="1"/>
      <c r="G189" s="1"/>
      <c r="H189" s="1"/>
      <c r="I189" s="1"/>
      <c r="J189" s="1"/>
      <c r="Q189" s="72"/>
    </row>
    <row r="190" spans="2:20" ht="36" customHeight="1" x14ac:dyDescent="0.3">
      <c r="B190" s="199"/>
      <c r="C190" s="200"/>
      <c r="D190" s="200"/>
      <c r="E190" s="200"/>
      <c r="F190" s="200"/>
      <c r="G190" s="200"/>
      <c r="H190" s="200"/>
      <c r="I190" s="200"/>
      <c r="J190" s="200"/>
      <c r="K190" s="200"/>
      <c r="L190" s="200"/>
      <c r="M190" s="200"/>
      <c r="N190" s="201"/>
      <c r="Q190" s="103" t="s">
        <v>132</v>
      </c>
      <c r="S190" s="128" t="s">
        <v>133</v>
      </c>
      <c r="T190" s="273"/>
    </row>
    <row r="191" spans="2:20" x14ac:dyDescent="0.3">
      <c r="B191" s="10"/>
      <c r="Q191" s="72"/>
    </row>
    <row r="192" spans="2:20" x14ac:dyDescent="0.3">
      <c r="B192" s="28" t="s">
        <v>134</v>
      </c>
      <c r="Q192" s="72"/>
    </row>
    <row r="193" spans="2:20" ht="33.65" customHeight="1" x14ac:dyDescent="0.3">
      <c r="B193" s="199" t="s">
        <v>135</v>
      </c>
      <c r="C193" s="200"/>
      <c r="D193" s="200"/>
      <c r="E193" s="200"/>
      <c r="F193" s="200"/>
      <c r="G193" s="200"/>
      <c r="H193" s="200"/>
      <c r="I193" s="200"/>
      <c r="J193" s="200"/>
      <c r="K193" s="200"/>
      <c r="L193" s="200"/>
      <c r="M193" s="200"/>
      <c r="N193" s="201"/>
      <c r="Q193" s="102" t="s">
        <v>18</v>
      </c>
      <c r="S193" s="128" t="s">
        <v>136</v>
      </c>
      <c r="T193" s="129"/>
    </row>
    <row r="194" spans="2:20" x14ac:dyDescent="0.3">
      <c r="B194" s="10"/>
    </row>
    <row r="195" spans="2:20" x14ac:dyDescent="0.3">
      <c r="B195" s="10"/>
    </row>
    <row r="196" spans="2:20" x14ac:dyDescent="0.3">
      <c r="B196" s="147" t="s">
        <v>137</v>
      </c>
      <c r="C196" s="147"/>
      <c r="D196" s="147"/>
      <c r="E196" s="147"/>
      <c r="F196" s="147"/>
      <c r="G196" s="147"/>
      <c r="H196" s="147"/>
      <c r="I196" s="147"/>
      <c r="J196" s="147"/>
      <c r="K196" s="147"/>
      <c r="L196" s="147"/>
      <c r="M196" s="147"/>
      <c r="N196" s="147"/>
    </row>
    <row r="197" spans="2:20" x14ac:dyDescent="0.3">
      <c r="B197" s="10"/>
    </row>
    <row r="198" spans="2:20" x14ac:dyDescent="0.3">
      <c r="B198" s="28" t="s">
        <v>138</v>
      </c>
      <c r="C198" s="206" t="s">
        <v>139</v>
      </c>
      <c r="D198" s="206"/>
      <c r="E198" s="206"/>
      <c r="F198" s="206"/>
      <c r="G198" s="206"/>
      <c r="H198" s="206"/>
      <c r="I198" s="206"/>
      <c r="J198" s="206"/>
      <c r="K198" s="206"/>
      <c r="L198" s="206"/>
      <c r="M198" s="32" t="s">
        <v>43</v>
      </c>
      <c r="N198" s="32" t="s">
        <v>44</v>
      </c>
    </row>
    <row r="199" spans="2:20" x14ac:dyDescent="0.3">
      <c r="B199" s="207" t="s">
        <v>286</v>
      </c>
      <c r="C199" s="197"/>
      <c r="D199" s="197"/>
      <c r="E199" s="197"/>
      <c r="F199" s="197"/>
      <c r="G199" s="197"/>
      <c r="H199" s="197"/>
      <c r="I199" s="197"/>
      <c r="J199" s="197"/>
      <c r="K199" s="197"/>
      <c r="L199" s="197"/>
      <c r="M199" s="108"/>
      <c r="N199" s="108"/>
      <c r="Q199" s="268" t="s">
        <v>26</v>
      </c>
      <c r="S199" s="132" t="s">
        <v>140</v>
      </c>
      <c r="T199" s="133"/>
    </row>
    <row r="200" spans="2:20" x14ac:dyDescent="0.3">
      <c r="B200" s="207"/>
      <c r="C200" s="197"/>
      <c r="D200" s="197"/>
      <c r="E200" s="197"/>
      <c r="F200" s="197"/>
      <c r="G200" s="197"/>
      <c r="H200" s="197"/>
      <c r="I200" s="197"/>
      <c r="J200" s="197"/>
      <c r="K200" s="197"/>
      <c r="L200" s="197"/>
      <c r="M200" s="108"/>
      <c r="N200" s="108"/>
      <c r="Q200" s="269"/>
      <c r="S200" s="134"/>
      <c r="T200" s="135"/>
    </row>
    <row r="201" spans="2:20" x14ac:dyDescent="0.3">
      <c r="B201" s="207"/>
      <c r="C201" s="197"/>
      <c r="D201" s="197"/>
      <c r="E201" s="197"/>
      <c r="F201" s="197"/>
      <c r="G201" s="197"/>
      <c r="H201" s="197"/>
      <c r="I201" s="197"/>
      <c r="J201" s="197"/>
      <c r="K201" s="197"/>
      <c r="L201" s="197"/>
      <c r="M201" s="108"/>
      <c r="N201" s="108"/>
      <c r="Q201" s="269"/>
      <c r="S201" s="134"/>
      <c r="T201" s="135"/>
    </row>
    <row r="202" spans="2:20" x14ac:dyDescent="0.3">
      <c r="B202" s="207"/>
      <c r="C202" s="197"/>
      <c r="D202" s="197"/>
      <c r="E202" s="197"/>
      <c r="F202" s="197"/>
      <c r="G202" s="197"/>
      <c r="H202" s="197"/>
      <c r="I202" s="197"/>
      <c r="J202" s="197"/>
      <c r="K202" s="197"/>
      <c r="L202" s="197"/>
      <c r="M202" s="108"/>
      <c r="N202" s="108"/>
      <c r="Q202" s="269"/>
      <c r="S202" s="134"/>
      <c r="T202" s="135"/>
    </row>
    <row r="203" spans="2:20" x14ac:dyDescent="0.3">
      <c r="B203" s="207"/>
      <c r="C203" s="197"/>
      <c r="D203" s="197"/>
      <c r="E203" s="197"/>
      <c r="F203" s="197"/>
      <c r="G203" s="197"/>
      <c r="H203" s="197"/>
      <c r="I203" s="197"/>
      <c r="J203" s="197"/>
      <c r="K203" s="197"/>
      <c r="L203" s="197"/>
      <c r="M203" s="108"/>
      <c r="N203" s="108"/>
      <c r="Q203" s="269"/>
      <c r="S203" s="134"/>
      <c r="T203" s="135"/>
    </row>
    <row r="204" spans="2:20" x14ac:dyDescent="0.3">
      <c r="B204" s="207"/>
      <c r="C204" s="197"/>
      <c r="D204" s="197"/>
      <c r="E204" s="197"/>
      <c r="F204" s="197"/>
      <c r="G204" s="197"/>
      <c r="H204" s="197"/>
      <c r="I204" s="197"/>
      <c r="J204" s="197"/>
      <c r="K204" s="197"/>
      <c r="L204" s="197"/>
      <c r="M204" s="108"/>
      <c r="N204" s="108"/>
      <c r="Q204" s="269"/>
      <c r="S204" s="134"/>
      <c r="T204" s="135"/>
    </row>
    <row r="205" spans="2:20" x14ac:dyDescent="0.3">
      <c r="B205" s="207"/>
      <c r="C205" s="197"/>
      <c r="D205" s="197"/>
      <c r="E205" s="197"/>
      <c r="F205" s="197"/>
      <c r="G205" s="197"/>
      <c r="H205" s="197"/>
      <c r="I205" s="197"/>
      <c r="J205" s="197"/>
      <c r="K205" s="197"/>
      <c r="L205" s="197"/>
      <c r="M205" s="108"/>
      <c r="N205" s="108"/>
      <c r="Q205" s="269"/>
      <c r="S205" s="134"/>
      <c r="T205" s="135"/>
    </row>
    <row r="206" spans="2:20" x14ac:dyDescent="0.3">
      <c r="B206" s="10"/>
      <c r="C206" s="205" t="s">
        <v>141</v>
      </c>
      <c r="D206" s="205"/>
      <c r="E206" s="205"/>
      <c r="F206" s="205"/>
      <c r="G206" s="205"/>
      <c r="H206" s="205"/>
      <c r="I206" s="205"/>
      <c r="J206" s="205"/>
      <c r="K206" s="205"/>
      <c r="L206" s="205"/>
      <c r="M206" s="48">
        <f>SUM(M199:M205)</f>
        <v>0</v>
      </c>
      <c r="N206" s="48">
        <f>SUM(N199:N205)</f>
        <v>0</v>
      </c>
      <c r="Q206" s="269"/>
      <c r="R206" s="27" t="str">
        <f>IF(VLOOKUP(B199,$B$50:$M$57,12,FALSE)-M206=0,IF(VLOOKUP(B199,$B$50:$N$57,13,FALSE)-N206=0,"OK","Last year doesn't match"),"Current year doesn't match")</f>
        <v>OK</v>
      </c>
      <c r="S206" s="134"/>
      <c r="T206" s="135"/>
    </row>
    <row r="207" spans="2:20" x14ac:dyDescent="0.3">
      <c r="B207" s="10"/>
      <c r="Q207" s="269"/>
      <c r="S207" s="134"/>
      <c r="T207" s="135"/>
    </row>
    <row r="208" spans="2:20" x14ac:dyDescent="0.3">
      <c r="B208" s="28" t="s">
        <v>138</v>
      </c>
      <c r="C208" s="206" t="s">
        <v>139</v>
      </c>
      <c r="D208" s="206"/>
      <c r="E208" s="206"/>
      <c r="F208" s="206"/>
      <c r="G208" s="206"/>
      <c r="H208" s="206"/>
      <c r="I208" s="206"/>
      <c r="J208" s="206"/>
      <c r="K208" s="206"/>
      <c r="L208" s="206"/>
      <c r="M208" s="32" t="s">
        <v>43</v>
      </c>
      <c r="N208" s="32" t="s">
        <v>44</v>
      </c>
      <c r="Q208" s="269"/>
      <c r="S208" s="134"/>
      <c r="T208" s="135"/>
    </row>
    <row r="209" spans="2:20" x14ac:dyDescent="0.3">
      <c r="B209" s="207" t="s">
        <v>287</v>
      </c>
      <c r="C209" s="197"/>
      <c r="D209" s="197"/>
      <c r="E209" s="197"/>
      <c r="F209" s="197"/>
      <c r="G209" s="197"/>
      <c r="H209" s="197"/>
      <c r="I209" s="197"/>
      <c r="J209" s="197"/>
      <c r="K209" s="197"/>
      <c r="L209" s="197"/>
      <c r="M209" s="108"/>
      <c r="N209" s="108"/>
      <c r="Q209" s="269"/>
      <c r="S209" s="134"/>
      <c r="T209" s="135"/>
    </row>
    <row r="210" spans="2:20" x14ac:dyDescent="0.3">
      <c r="B210" s="207"/>
      <c r="C210" s="197"/>
      <c r="D210" s="197"/>
      <c r="E210" s="197"/>
      <c r="F210" s="197"/>
      <c r="G210" s="197"/>
      <c r="H210" s="197"/>
      <c r="I210" s="197"/>
      <c r="J210" s="197"/>
      <c r="K210" s="197"/>
      <c r="L210" s="197"/>
      <c r="M210" s="108"/>
      <c r="N210" s="108"/>
      <c r="Q210" s="269"/>
      <c r="S210" s="134"/>
      <c r="T210" s="135"/>
    </row>
    <row r="211" spans="2:20" x14ac:dyDescent="0.3">
      <c r="B211" s="207"/>
      <c r="C211" s="197"/>
      <c r="D211" s="197"/>
      <c r="E211" s="197"/>
      <c r="F211" s="197"/>
      <c r="G211" s="197"/>
      <c r="H211" s="197"/>
      <c r="I211" s="197"/>
      <c r="J211" s="197"/>
      <c r="K211" s="197"/>
      <c r="L211" s="197"/>
      <c r="M211" s="108"/>
      <c r="N211" s="108"/>
      <c r="Q211" s="269"/>
      <c r="S211" s="134"/>
      <c r="T211" s="135"/>
    </row>
    <row r="212" spans="2:20" x14ac:dyDescent="0.3">
      <c r="B212" s="207"/>
      <c r="C212" s="197"/>
      <c r="D212" s="197"/>
      <c r="E212" s="197"/>
      <c r="F212" s="197"/>
      <c r="G212" s="197"/>
      <c r="H212" s="197"/>
      <c r="I212" s="197"/>
      <c r="J212" s="197"/>
      <c r="K212" s="197"/>
      <c r="L212" s="197"/>
      <c r="M212" s="108"/>
      <c r="N212" s="108"/>
      <c r="Q212" s="269"/>
      <c r="S212" s="134"/>
      <c r="T212" s="135"/>
    </row>
    <row r="213" spans="2:20" x14ac:dyDescent="0.3">
      <c r="B213" s="207"/>
      <c r="C213" s="197"/>
      <c r="D213" s="197"/>
      <c r="E213" s="197"/>
      <c r="F213" s="197"/>
      <c r="G213" s="197"/>
      <c r="H213" s="197"/>
      <c r="I213" s="197"/>
      <c r="J213" s="197"/>
      <c r="K213" s="197"/>
      <c r="L213" s="197"/>
      <c r="M213" s="108"/>
      <c r="N213" s="108"/>
      <c r="Q213" s="269"/>
      <c r="S213" s="134"/>
      <c r="T213" s="135"/>
    </row>
    <row r="214" spans="2:20" x14ac:dyDescent="0.3">
      <c r="B214" s="207"/>
      <c r="C214" s="197"/>
      <c r="D214" s="197"/>
      <c r="E214" s="197"/>
      <c r="F214" s="197"/>
      <c r="G214" s="197"/>
      <c r="H214" s="197"/>
      <c r="I214" s="197"/>
      <c r="J214" s="197"/>
      <c r="K214" s="197"/>
      <c r="L214" s="197"/>
      <c r="M214" s="108"/>
      <c r="N214" s="108"/>
      <c r="Q214" s="269"/>
      <c r="S214" s="134"/>
      <c r="T214" s="135"/>
    </row>
    <row r="215" spans="2:20" x14ac:dyDescent="0.3">
      <c r="B215" s="207"/>
      <c r="C215" s="197"/>
      <c r="D215" s="197"/>
      <c r="E215" s="197"/>
      <c r="F215" s="197"/>
      <c r="G215" s="197"/>
      <c r="H215" s="197"/>
      <c r="I215" s="197"/>
      <c r="J215" s="197"/>
      <c r="K215" s="197"/>
      <c r="L215" s="197"/>
      <c r="M215" s="108"/>
      <c r="N215" s="108"/>
      <c r="Q215" s="269"/>
      <c r="S215" s="134"/>
      <c r="T215" s="135"/>
    </row>
    <row r="216" spans="2:20" x14ac:dyDescent="0.3">
      <c r="B216" s="10"/>
      <c r="C216" s="205" t="s">
        <v>141</v>
      </c>
      <c r="D216" s="205"/>
      <c r="E216" s="205"/>
      <c r="F216" s="205"/>
      <c r="G216" s="205"/>
      <c r="H216" s="205"/>
      <c r="I216" s="205"/>
      <c r="J216" s="205"/>
      <c r="K216" s="205"/>
      <c r="L216" s="205"/>
      <c r="M216" s="48">
        <f>SUM(M209:M215)</f>
        <v>0</v>
      </c>
      <c r="N216" s="48">
        <f>SUM(N209:N215)</f>
        <v>0</v>
      </c>
      <c r="Q216" s="269"/>
      <c r="R216" s="27" t="str">
        <f>IF(VLOOKUP(B209,$B$50:$M$57,12,FALSE)-M216=0,IF(VLOOKUP(B209,$B$50:$N$57,13,FALSE)-N216=0,"OK","Last year doesn't match"),"Current year doesn't match")</f>
        <v>OK</v>
      </c>
      <c r="S216" s="134"/>
      <c r="T216" s="135"/>
    </row>
    <row r="217" spans="2:20" x14ac:dyDescent="0.3">
      <c r="B217" s="10"/>
      <c r="Q217" s="269"/>
      <c r="S217" s="134"/>
      <c r="T217" s="135"/>
    </row>
    <row r="218" spans="2:20" x14ac:dyDescent="0.3">
      <c r="B218" s="28" t="s">
        <v>138</v>
      </c>
      <c r="C218" s="206" t="s">
        <v>139</v>
      </c>
      <c r="D218" s="206"/>
      <c r="E218" s="206"/>
      <c r="F218" s="206"/>
      <c r="G218" s="206"/>
      <c r="H218" s="206"/>
      <c r="I218" s="206"/>
      <c r="J218" s="206"/>
      <c r="K218" s="206"/>
      <c r="L218" s="206"/>
      <c r="M218" s="32" t="s">
        <v>43</v>
      </c>
      <c r="N218" s="32" t="s">
        <v>44</v>
      </c>
      <c r="Q218" s="269"/>
      <c r="S218" s="134"/>
      <c r="T218" s="135"/>
    </row>
    <row r="219" spans="2:20" x14ac:dyDescent="0.3">
      <c r="B219" s="207" t="s">
        <v>288</v>
      </c>
      <c r="C219" s="197"/>
      <c r="D219" s="197"/>
      <c r="E219" s="197"/>
      <c r="F219" s="197"/>
      <c r="G219" s="197"/>
      <c r="H219" s="197"/>
      <c r="I219" s="197"/>
      <c r="J219" s="197"/>
      <c r="K219" s="197"/>
      <c r="L219" s="197"/>
      <c r="M219" s="108"/>
      <c r="N219" s="108"/>
      <c r="Q219" s="269"/>
      <c r="S219" s="134"/>
      <c r="T219" s="135"/>
    </row>
    <row r="220" spans="2:20" x14ac:dyDescent="0.3">
      <c r="B220" s="207"/>
      <c r="C220" s="197"/>
      <c r="D220" s="197"/>
      <c r="E220" s="197"/>
      <c r="F220" s="197"/>
      <c r="G220" s="197"/>
      <c r="H220" s="197"/>
      <c r="I220" s="197"/>
      <c r="J220" s="197"/>
      <c r="K220" s="197"/>
      <c r="L220" s="197"/>
      <c r="M220" s="108"/>
      <c r="N220" s="108"/>
      <c r="Q220" s="269"/>
      <c r="S220" s="134"/>
      <c r="T220" s="135"/>
    </row>
    <row r="221" spans="2:20" x14ac:dyDescent="0.3">
      <c r="B221" s="207"/>
      <c r="C221" s="197"/>
      <c r="D221" s="197"/>
      <c r="E221" s="197"/>
      <c r="F221" s="197"/>
      <c r="G221" s="197"/>
      <c r="H221" s="197"/>
      <c r="I221" s="197"/>
      <c r="J221" s="197"/>
      <c r="K221" s="197"/>
      <c r="L221" s="197"/>
      <c r="M221" s="108"/>
      <c r="N221" s="108"/>
      <c r="Q221" s="269"/>
      <c r="S221" s="134"/>
      <c r="T221" s="135"/>
    </row>
    <row r="222" spans="2:20" x14ac:dyDescent="0.3">
      <c r="B222" s="207"/>
      <c r="C222" s="197"/>
      <c r="D222" s="197"/>
      <c r="E222" s="197"/>
      <c r="F222" s="197"/>
      <c r="G222" s="197"/>
      <c r="H222" s="197"/>
      <c r="I222" s="197"/>
      <c r="J222" s="197"/>
      <c r="K222" s="197"/>
      <c r="L222" s="197"/>
      <c r="M222" s="108"/>
      <c r="N222" s="108"/>
      <c r="Q222" s="269"/>
      <c r="S222" s="134"/>
      <c r="T222" s="135"/>
    </row>
    <row r="223" spans="2:20" x14ac:dyDescent="0.3">
      <c r="B223" s="207"/>
      <c r="C223" s="197"/>
      <c r="D223" s="197"/>
      <c r="E223" s="197"/>
      <c r="F223" s="197"/>
      <c r="G223" s="197"/>
      <c r="H223" s="197"/>
      <c r="I223" s="197"/>
      <c r="J223" s="197"/>
      <c r="K223" s="197"/>
      <c r="L223" s="197"/>
      <c r="M223" s="108"/>
      <c r="N223" s="108"/>
      <c r="Q223" s="269"/>
      <c r="S223" s="134"/>
      <c r="T223" s="135"/>
    </row>
    <row r="224" spans="2:20" x14ac:dyDescent="0.3">
      <c r="B224" s="207"/>
      <c r="C224" s="197"/>
      <c r="D224" s="197"/>
      <c r="E224" s="197"/>
      <c r="F224" s="197"/>
      <c r="G224" s="197"/>
      <c r="H224" s="197"/>
      <c r="I224" s="197"/>
      <c r="J224" s="197"/>
      <c r="K224" s="197"/>
      <c r="L224" s="197"/>
      <c r="M224" s="108"/>
      <c r="N224" s="108"/>
      <c r="Q224" s="269"/>
      <c r="S224" s="134"/>
      <c r="T224" s="135"/>
    </row>
    <row r="225" spans="2:20" x14ac:dyDescent="0.3">
      <c r="B225" s="207"/>
      <c r="C225" s="197"/>
      <c r="D225" s="197"/>
      <c r="E225" s="197"/>
      <c r="F225" s="197"/>
      <c r="G225" s="197"/>
      <c r="H225" s="197"/>
      <c r="I225" s="197"/>
      <c r="J225" s="197"/>
      <c r="K225" s="197"/>
      <c r="L225" s="197"/>
      <c r="M225" s="108"/>
      <c r="N225" s="108"/>
      <c r="Q225" s="269"/>
      <c r="S225" s="134"/>
      <c r="T225" s="135"/>
    </row>
    <row r="226" spans="2:20" x14ac:dyDescent="0.3">
      <c r="B226" s="10"/>
      <c r="C226" s="205" t="s">
        <v>141</v>
      </c>
      <c r="D226" s="205"/>
      <c r="E226" s="205"/>
      <c r="F226" s="205"/>
      <c r="G226" s="205"/>
      <c r="H226" s="205"/>
      <c r="I226" s="205"/>
      <c r="J226" s="205"/>
      <c r="K226" s="205"/>
      <c r="L226" s="205"/>
      <c r="M226" s="48">
        <f>SUM(M219:M225)</f>
        <v>0</v>
      </c>
      <c r="N226" s="48">
        <f>SUM(N219:N225)</f>
        <v>0</v>
      </c>
      <c r="Q226" s="269"/>
      <c r="R226" s="27" t="str">
        <f>IF(VLOOKUP(B219,$B$50:$M$57,12,FALSE)-M226=0,IF(VLOOKUP(B219,$B$50:$N$57,13,FALSE)-N226=0,"OK","Last year doesn't match"),"Current year doesn't match")</f>
        <v>OK</v>
      </c>
      <c r="S226" s="134"/>
      <c r="T226" s="135"/>
    </row>
    <row r="227" spans="2:20" x14ac:dyDescent="0.3">
      <c r="B227" s="10"/>
      <c r="Q227" s="269"/>
      <c r="S227" s="134"/>
      <c r="T227" s="135"/>
    </row>
    <row r="228" spans="2:20" x14ac:dyDescent="0.3">
      <c r="B228" s="28" t="s">
        <v>138</v>
      </c>
      <c r="C228" s="206" t="s">
        <v>139</v>
      </c>
      <c r="D228" s="206"/>
      <c r="E228" s="206"/>
      <c r="F228" s="206"/>
      <c r="G228" s="206"/>
      <c r="H228" s="206"/>
      <c r="I228" s="206"/>
      <c r="J228" s="206"/>
      <c r="K228" s="206"/>
      <c r="L228" s="206"/>
      <c r="M228" s="32" t="s">
        <v>43</v>
      </c>
      <c r="N228" s="32" t="s">
        <v>44</v>
      </c>
      <c r="Q228" s="269"/>
      <c r="S228" s="134"/>
      <c r="T228" s="135"/>
    </row>
    <row r="229" spans="2:20" x14ac:dyDescent="0.3">
      <c r="B229" s="207" t="s">
        <v>290</v>
      </c>
      <c r="C229" s="197"/>
      <c r="D229" s="197"/>
      <c r="E229" s="197"/>
      <c r="F229" s="197"/>
      <c r="G229" s="197"/>
      <c r="H229" s="197"/>
      <c r="I229" s="197"/>
      <c r="J229" s="197"/>
      <c r="K229" s="197"/>
      <c r="L229" s="197"/>
      <c r="M229" s="108"/>
      <c r="N229" s="108"/>
      <c r="Q229" s="269"/>
      <c r="S229" s="134"/>
      <c r="T229" s="135"/>
    </row>
    <row r="230" spans="2:20" x14ac:dyDescent="0.3">
      <c r="B230" s="207"/>
      <c r="C230" s="197"/>
      <c r="D230" s="197"/>
      <c r="E230" s="197"/>
      <c r="F230" s="197"/>
      <c r="G230" s="197"/>
      <c r="H230" s="197"/>
      <c r="I230" s="197"/>
      <c r="J230" s="197"/>
      <c r="K230" s="197"/>
      <c r="L230" s="197"/>
      <c r="M230" s="108"/>
      <c r="N230" s="108"/>
      <c r="Q230" s="269"/>
      <c r="S230" s="134"/>
      <c r="T230" s="135"/>
    </row>
    <row r="231" spans="2:20" x14ac:dyDescent="0.3">
      <c r="B231" s="207"/>
      <c r="C231" s="197"/>
      <c r="D231" s="197"/>
      <c r="E231" s="197"/>
      <c r="F231" s="197"/>
      <c r="G231" s="197"/>
      <c r="H231" s="197"/>
      <c r="I231" s="197"/>
      <c r="J231" s="197"/>
      <c r="K231" s="197"/>
      <c r="L231" s="197"/>
      <c r="M231" s="108"/>
      <c r="N231" s="108"/>
      <c r="Q231" s="269"/>
      <c r="S231" s="134"/>
      <c r="T231" s="135"/>
    </row>
    <row r="232" spans="2:20" x14ac:dyDescent="0.3">
      <c r="B232" s="207"/>
      <c r="C232" s="197"/>
      <c r="D232" s="197"/>
      <c r="E232" s="197"/>
      <c r="F232" s="197"/>
      <c r="G232" s="197"/>
      <c r="H232" s="197"/>
      <c r="I232" s="197"/>
      <c r="J232" s="197"/>
      <c r="K232" s="197"/>
      <c r="L232" s="197"/>
      <c r="M232" s="108"/>
      <c r="N232" s="108"/>
      <c r="Q232" s="269"/>
      <c r="S232" s="134"/>
      <c r="T232" s="135"/>
    </row>
    <row r="233" spans="2:20" x14ac:dyDescent="0.3">
      <c r="B233" s="207"/>
      <c r="C233" s="197"/>
      <c r="D233" s="197"/>
      <c r="E233" s="197"/>
      <c r="F233" s="197"/>
      <c r="G233" s="197"/>
      <c r="H233" s="197"/>
      <c r="I233" s="197"/>
      <c r="J233" s="197"/>
      <c r="K233" s="197"/>
      <c r="L233" s="197"/>
      <c r="M233" s="108"/>
      <c r="N233" s="108"/>
      <c r="Q233" s="269"/>
      <c r="S233" s="134"/>
      <c r="T233" s="135"/>
    </row>
    <row r="234" spans="2:20" x14ac:dyDescent="0.3">
      <c r="B234" s="207"/>
      <c r="C234" s="197"/>
      <c r="D234" s="197"/>
      <c r="E234" s="197"/>
      <c r="F234" s="197"/>
      <c r="G234" s="197"/>
      <c r="H234" s="197"/>
      <c r="I234" s="197"/>
      <c r="J234" s="197"/>
      <c r="K234" s="197"/>
      <c r="L234" s="197"/>
      <c r="M234" s="108"/>
      <c r="N234" s="108"/>
      <c r="Q234" s="269"/>
      <c r="S234" s="134"/>
      <c r="T234" s="135"/>
    </row>
    <row r="235" spans="2:20" x14ac:dyDescent="0.3">
      <c r="B235" s="207"/>
      <c r="C235" s="197"/>
      <c r="D235" s="197"/>
      <c r="E235" s="197"/>
      <c r="F235" s="197"/>
      <c r="G235" s="197"/>
      <c r="H235" s="197"/>
      <c r="I235" s="197"/>
      <c r="J235" s="197"/>
      <c r="K235" s="197"/>
      <c r="L235" s="197"/>
      <c r="M235" s="108"/>
      <c r="N235" s="108"/>
      <c r="Q235" s="269"/>
      <c r="S235" s="134"/>
      <c r="T235" s="135"/>
    </row>
    <row r="236" spans="2:20" x14ac:dyDescent="0.3">
      <c r="B236" s="10"/>
      <c r="C236" s="205" t="s">
        <v>141</v>
      </c>
      <c r="D236" s="205"/>
      <c r="E236" s="205"/>
      <c r="F236" s="205"/>
      <c r="G236" s="205"/>
      <c r="H236" s="205"/>
      <c r="I236" s="205"/>
      <c r="J236" s="205"/>
      <c r="K236" s="205"/>
      <c r="L236" s="205"/>
      <c r="M236" s="48">
        <f>SUM(M229:M235)</f>
        <v>0</v>
      </c>
      <c r="N236" s="48">
        <f>SUM(N229:N235)</f>
        <v>0</v>
      </c>
      <c r="Q236" s="269"/>
      <c r="R236" s="27" t="str">
        <f>IF(VLOOKUP(B229,$B$50:$M$57,12,FALSE)-M236=0,IF(VLOOKUP(B229,$B$50:$N$57,13,FALSE)-N236=0,"OK","Last year doesn't match"),"Current year doesn't match")</f>
        <v>OK</v>
      </c>
      <c r="S236" s="134"/>
      <c r="T236" s="135"/>
    </row>
    <row r="237" spans="2:20" x14ac:dyDescent="0.3">
      <c r="B237" s="10"/>
      <c r="Q237" s="269"/>
      <c r="S237" s="134"/>
      <c r="T237" s="135"/>
    </row>
    <row r="238" spans="2:20" x14ac:dyDescent="0.3">
      <c r="B238" s="28" t="s">
        <v>138</v>
      </c>
      <c r="C238" s="206" t="s">
        <v>139</v>
      </c>
      <c r="D238" s="206"/>
      <c r="E238" s="206"/>
      <c r="F238" s="206"/>
      <c r="G238" s="206"/>
      <c r="H238" s="206"/>
      <c r="I238" s="206"/>
      <c r="J238" s="206"/>
      <c r="K238" s="206"/>
      <c r="L238" s="206"/>
      <c r="M238" s="32" t="s">
        <v>43</v>
      </c>
      <c r="N238" s="32" t="s">
        <v>44</v>
      </c>
      <c r="Q238" s="269"/>
      <c r="S238" s="134"/>
      <c r="T238" s="135"/>
    </row>
    <row r="239" spans="2:20" x14ac:dyDescent="0.3">
      <c r="B239" s="207" t="s">
        <v>56</v>
      </c>
      <c r="C239" s="197"/>
      <c r="D239" s="197"/>
      <c r="E239" s="197"/>
      <c r="F239" s="197"/>
      <c r="G239" s="197"/>
      <c r="H239" s="197"/>
      <c r="I239" s="197"/>
      <c r="J239" s="197"/>
      <c r="K239" s="197"/>
      <c r="L239" s="197"/>
      <c r="M239" s="108"/>
      <c r="N239" s="108"/>
      <c r="Q239" s="269"/>
      <c r="S239" s="134"/>
      <c r="T239" s="135"/>
    </row>
    <row r="240" spans="2:20" x14ac:dyDescent="0.3">
      <c r="B240" s="207"/>
      <c r="C240" s="197"/>
      <c r="D240" s="197"/>
      <c r="E240" s="197"/>
      <c r="F240" s="197"/>
      <c r="G240" s="197"/>
      <c r="H240" s="197"/>
      <c r="I240" s="197"/>
      <c r="J240" s="197"/>
      <c r="K240" s="197"/>
      <c r="L240" s="197"/>
      <c r="M240" s="108"/>
      <c r="N240" s="108"/>
      <c r="Q240" s="269"/>
      <c r="S240" s="134"/>
      <c r="T240" s="135"/>
    </row>
    <row r="241" spans="2:20" x14ac:dyDescent="0.3">
      <c r="B241" s="207"/>
      <c r="C241" s="197"/>
      <c r="D241" s="197"/>
      <c r="E241" s="197"/>
      <c r="F241" s="197"/>
      <c r="G241" s="197"/>
      <c r="H241" s="197"/>
      <c r="I241" s="197"/>
      <c r="J241" s="197"/>
      <c r="K241" s="197"/>
      <c r="L241" s="197"/>
      <c r="M241" s="108"/>
      <c r="N241" s="108"/>
      <c r="Q241" s="269"/>
      <c r="S241" s="134"/>
      <c r="T241" s="135"/>
    </row>
    <row r="242" spans="2:20" x14ac:dyDescent="0.3">
      <c r="B242" s="207"/>
      <c r="C242" s="197"/>
      <c r="D242" s="197"/>
      <c r="E242" s="197"/>
      <c r="F242" s="197"/>
      <c r="G242" s="197"/>
      <c r="H242" s="197"/>
      <c r="I242" s="197"/>
      <c r="J242" s="197"/>
      <c r="K242" s="197"/>
      <c r="L242" s="197"/>
      <c r="M242" s="108"/>
      <c r="N242" s="108"/>
      <c r="Q242" s="269"/>
      <c r="S242" s="134"/>
      <c r="T242" s="135"/>
    </row>
    <row r="243" spans="2:20" x14ac:dyDescent="0.3">
      <c r="B243" s="207"/>
      <c r="C243" s="197"/>
      <c r="D243" s="197"/>
      <c r="E243" s="197"/>
      <c r="F243" s="197"/>
      <c r="G243" s="197"/>
      <c r="H243" s="197"/>
      <c r="I243" s="197"/>
      <c r="J243" s="197"/>
      <c r="K243" s="197"/>
      <c r="L243" s="197"/>
      <c r="M243" s="108"/>
      <c r="N243" s="108"/>
      <c r="Q243" s="269"/>
      <c r="S243" s="134"/>
      <c r="T243" s="135"/>
    </row>
    <row r="244" spans="2:20" x14ac:dyDescent="0.3">
      <c r="B244" s="207"/>
      <c r="C244" s="197"/>
      <c r="D244" s="197"/>
      <c r="E244" s="197"/>
      <c r="F244" s="197"/>
      <c r="G244" s="197"/>
      <c r="H244" s="197"/>
      <c r="I244" s="197"/>
      <c r="J244" s="197"/>
      <c r="K244" s="197"/>
      <c r="L244" s="197"/>
      <c r="M244" s="108"/>
      <c r="N244" s="108"/>
      <c r="Q244" s="269"/>
      <c r="S244" s="134"/>
      <c r="T244" s="135"/>
    </row>
    <row r="245" spans="2:20" x14ac:dyDescent="0.3">
      <c r="B245" s="207"/>
      <c r="C245" s="197"/>
      <c r="D245" s="197"/>
      <c r="E245" s="197"/>
      <c r="F245" s="197"/>
      <c r="G245" s="197"/>
      <c r="H245" s="197"/>
      <c r="I245" s="197"/>
      <c r="J245" s="197"/>
      <c r="K245" s="197"/>
      <c r="L245" s="197"/>
      <c r="M245" s="108"/>
      <c r="N245" s="108"/>
      <c r="Q245" s="269"/>
      <c r="S245" s="134"/>
      <c r="T245" s="135"/>
    </row>
    <row r="246" spans="2:20" x14ac:dyDescent="0.3">
      <c r="B246" s="10"/>
      <c r="C246" s="205" t="s">
        <v>141</v>
      </c>
      <c r="D246" s="205"/>
      <c r="E246" s="205"/>
      <c r="F246" s="205"/>
      <c r="G246" s="205"/>
      <c r="H246" s="205"/>
      <c r="I246" s="205"/>
      <c r="J246" s="205"/>
      <c r="K246" s="205"/>
      <c r="L246" s="205"/>
      <c r="M246" s="48">
        <f>SUM(M239:M245)</f>
        <v>0</v>
      </c>
      <c r="N246" s="48">
        <f>SUM(N239:N245)</f>
        <v>0</v>
      </c>
      <c r="Q246" s="270"/>
      <c r="R246" s="27" t="str">
        <f>IF(VLOOKUP(B239,$B$50:$M$57,12,FALSE)-M246=0,IF(VLOOKUP(B239,$B$50:$N$57,13,FALSE)-N246=0,"OK","Last year doesn't match"),"Current year doesn't match")</f>
        <v>OK</v>
      </c>
      <c r="S246" s="136"/>
      <c r="T246" s="137"/>
    </row>
    <row r="247" spans="2:20" x14ac:dyDescent="0.3">
      <c r="B247" s="10"/>
    </row>
    <row r="248" spans="2:20" x14ac:dyDescent="0.3">
      <c r="B248" s="10"/>
    </row>
    <row r="249" spans="2:20" x14ac:dyDescent="0.3">
      <c r="B249" s="147" t="s">
        <v>142</v>
      </c>
      <c r="C249" s="147"/>
      <c r="D249" s="147"/>
      <c r="E249" s="147"/>
      <c r="F249" s="147"/>
      <c r="G249" s="147"/>
      <c r="H249" s="147"/>
      <c r="I249" s="147"/>
      <c r="J249" s="147"/>
      <c r="K249" s="147"/>
      <c r="L249" s="147"/>
      <c r="M249" s="147"/>
      <c r="N249" s="147"/>
    </row>
    <row r="250" spans="2:20" x14ac:dyDescent="0.3">
      <c r="B250" s="10"/>
    </row>
    <row r="251" spans="2:20" x14ac:dyDescent="0.3">
      <c r="B251" s="28" t="s">
        <v>138</v>
      </c>
      <c r="C251" s="206" t="s">
        <v>139</v>
      </c>
      <c r="D251" s="206"/>
      <c r="E251" s="206"/>
      <c r="F251" s="206"/>
      <c r="G251" s="206"/>
      <c r="H251" s="206"/>
      <c r="I251" s="206"/>
      <c r="J251" s="206"/>
      <c r="K251" s="206"/>
      <c r="L251" s="206"/>
      <c r="M251" s="32" t="s">
        <v>43</v>
      </c>
      <c r="N251" s="32" t="s">
        <v>44</v>
      </c>
      <c r="Q251" s="268" t="s">
        <v>26</v>
      </c>
      <c r="S251" s="132" t="s">
        <v>143</v>
      </c>
      <c r="T251" s="133"/>
    </row>
    <row r="252" spans="2:20" x14ac:dyDescent="0.3">
      <c r="B252" s="207" t="s">
        <v>262</v>
      </c>
      <c r="C252" s="197"/>
      <c r="D252" s="197"/>
      <c r="E252" s="197"/>
      <c r="F252" s="197"/>
      <c r="G252" s="197"/>
      <c r="H252" s="197"/>
      <c r="I252" s="197"/>
      <c r="J252" s="197"/>
      <c r="K252" s="197"/>
      <c r="L252" s="197"/>
      <c r="M252" s="108"/>
      <c r="N252" s="108"/>
      <c r="Q252" s="269"/>
      <c r="S252" s="134"/>
      <c r="T252" s="135"/>
    </row>
    <row r="253" spans="2:20" x14ac:dyDescent="0.3">
      <c r="B253" s="207"/>
      <c r="C253" s="197"/>
      <c r="D253" s="197"/>
      <c r="E253" s="197"/>
      <c r="F253" s="197"/>
      <c r="G253" s="197"/>
      <c r="H253" s="197"/>
      <c r="I253" s="197"/>
      <c r="J253" s="197"/>
      <c r="K253" s="197"/>
      <c r="L253" s="197"/>
      <c r="M253" s="108"/>
      <c r="N253" s="108"/>
      <c r="Q253" s="269"/>
      <c r="S253" s="134"/>
      <c r="T253" s="135"/>
    </row>
    <row r="254" spans="2:20" x14ac:dyDescent="0.3">
      <c r="B254" s="207"/>
      <c r="C254" s="197"/>
      <c r="D254" s="197"/>
      <c r="E254" s="197"/>
      <c r="F254" s="197"/>
      <c r="G254" s="197"/>
      <c r="H254" s="197"/>
      <c r="I254" s="197"/>
      <c r="J254" s="197"/>
      <c r="K254" s="197"/>
      <c r="L254" s="197"/>
      <c r="M254" s="108"/>
      <c r="N254" s="108"/>
      <c r="Q254" s="269"/>
      <c r="S254" s="134"/>
      <c r="T254" s="135"/>
    </row>
    <row r="255" spans="2:20" x14ac:dyDescent="0.3">
      <c r="B255" s="207"/>
      <c r="C255" s="197"/>
      <c r="D255" s="197"/>
      <c r="E255" s="197"/>
      <c r="F255" s="197"/>
      <c r="G255" s="197"/>
      <c r="H255" s="197"/>
      <c r="I255" s="197"/>
      <c r="J255" s="197"/>
      <c r="K255" s="197"/>
      <c r="L255" s="197"/>
      <c r="M255" s="108"/>
      <c r="N255" s="108"/>
      <c r="Q255" s="269"/>
      <c r="S255" s="134"/>
      <c r="T255" s="135"/>
    </row>
    <row r="256" spans="2:20" x14ac:dyDescent="0.3">
      <c r="B256" s="207"/>
      <c r="C256" s="197"/>
      <c r="D256" s="197"/>
      <c r="E256" s="197"/>
      <c r="F256" s="197"/>
      <c r="G256" s="197"/>
      <c r="H256" s="197"/>
      <c r="I256" s="197"/>
      <c r="J256" s="197"/>
      <c r="K256" s="197"/>
      <c r="L256" s="197"/>
      <c r="M256" s="108"/>
      <c r="N256" s="108"/>
      <c r="Q256" s="269"/>
      <c r="S256" s="134"/>
      <c r="T256" s="135"/>
    </row>
    <row r="257" spans="2:20" x14ac:dyDescent="0.3">
      <c r="B257" s="207"/>
      <c r="C257" s="197"/>
      <c r="D257" s="197"/>
      <c r="E257" s="197"/>
      <c r="F257" s="197"/>
      <c r="G257" s="197"/>
      <c r="H257" s="197"/>
      <c r="I257" s="197"/>
      <c r="J257" s="197"/>
      <c r="K257" s="197"/>
      <c r="L257" s="197"/>
      <c r="M257" s="108"/>
      <c r="N257" s="108"/>
      <c r="Q257" s="269"/>
      <c r="S257" s="134"/>
      <c r="T257" s="135"/>
    </row>
    <row r="258" spans="2:20" x14ac:dyDescent="0.3">
      <c r="B258" s="207"/>
      <c r="C258" s="197"/>
      <c r="D258" s="197"/>
      <c r="E258" s="197"/>
      <c r="F258" s="197"/>
      <c r="G258" s="197"/>
      <c r="H258" s="197"/>
      <c r="I258" s="197"/>
      <c r="J258" s="197"/>
      <c r="K258" s="197"/>
      <c r="L258" s="197"/>
      <c r="M258" s="108"/>
      <c r="N258" s="108"/>
      <c r="Q258" s="269"/>
      <c r="S258" s="134"/>
      <c r="T258" s="135"/>
    </row>
    <row r="259" spans="2:20" x14ac:dyDescent="0.3">
      <c r="B259" s="10"/>
      <c r="C259" s="205" t="s">
        <v>141</v>
      </c>
      <c r="D259" s="205"/>
      <c r="E259" s="205"/>
      <c r="F259" s="205"/>
      <c r="G259" s="205"/>
      <c r="H259" s="205"/>
      <c r="I259" s="205"/>
      <c r="J259" s="205"/>
      <c r="K259" s="205"/>
      <c r="L259" s="205"/>
      <c r="M259" s="48">
        <f>SUM(M252:M258)</f>
        <v>0</v>
      </c>
      <c r="N259" s="48">
        <f>SUM(N252:N258)</f>
        <v>0</v>
      </c>
      <c r="Q259" s="269"/>
      <c r="R259" s="27" t="str">
        <f>IF(VLOOKUP(B252,$B$61:$M$65,12,FALSE)-M259=0,IF(VLOOKUP(B252,$B$61:$N$65,13,FALSE)-N259=0,"OK","Last year doesn't match"),"Current year doesn't match")</f>
        <v>OK</v>
      </c>
      <c r="S259" s="134"/>
      <c r="T259" s="135"/>
    </row>
    <row r="260" spans="2:20" x14ac:dyDescent="0.3">
      <c r="B260" s="10"/>
      <c r="Q260" s="269"/>
      <c r="S260" s="134"/>
      <c r="T260" s="135"/>
    </row>
    <row r="261" spans="2:20" x14ac:dyDescent="0.3">
      <c r="B261" s="28" t="s">
        <v>138</v>
      </c>
      <c r="C261" s="206" t="s">
        <v>139</v>
      </c>
      <c r="D261" s="206"/>
      <c r="E261" s="206"/>
      <c r="F261" s="206"/>
      <c r="G261" s="206"/>
      <c r="H261" s="206"/>
      <c r="I261" s="206"/>
      <c r="J261" s="206"/>
      <c r="K261" s="206"/>
      <c r="L261" s="206"/>
      <c r="M261" s="32" t="s">
        <v>43</v>
      </c>
      <c r="N261" s="32" t="s">
        <v>44</v>
      </c>
      <c r="Q261" s="269"/>
      <c r="S261" s="134"/>
      <c r="T261" s="135"/>
    </row>
    <row r="262" spans="2:20" x14ac:dyDescent="0.3">
      <c r="B262" s="207" t="s">
        <v>263</v>
      </c>
      <c r="C262" s="197"/>
      <c r="D262" s="197"/>
      <c r="E262" s="197"/>
      <c r="F262" s="197"/>
      <c r="G262" s="197"/>
      <c r="H262" s="197"/>
      <c r="I262" s="197"/>
      <c r="J262" s="197"/>
      <c r="K262" s="197"/>
      <c r="L262" s="197"/>
      <c r="M262" s="108"/>
      <c r="N262" s="108"/>
      <c r="Q262" s="269"/>
      <c r="S262" s="134"/>
      <c r="T262" s="135"/>
    </row>
    <row r="263" spans="2:20" x14ac:dyDescent="0.3">
      <c r="B263" s="207"/>
      <c r="C263" s="197"/>
      <c r="D263" s="197"/>
      <c r="E263" s="197"/>
      <c r="F263" s="197"/>
      <c r="G263" s="197"/>
      <c r="H263" s="197"/>
      <c r="I263" s="197"/>
      <c r="J263" s="197"/>
      <c r="K263" s="197"/>
      <c r="L263" s="197"/>
      <c r="M263" s="108"/>
      <c r="N263" s="108"/>
      <c r="Q263" s="269"/>
      <c r="S263" s="134"/>
      <c r="T263" s="135"/>
    </row>
    <row r="264" spans="2:20" x14ac:dyDescent="0.3">
      <c r="B264" s="207"/>
      <c r="C264" s="197"/>
      <c r="D264" s="197"/>
      <c r="E264" s="197"/>
      <c r="F264" s="197"/>
      <c r="G264" s="197"/>
      <c r="H264" s="197"/>
      <c r="I264" s="197"/>
      <c r="J264" s="197"/>
      <c r="K264" s="197"/>
      <c r="L264" s="197"/>
      <c r="M264" s="108"/>
      <c r="N264" s="108"/>
      <c r="Q264" s="269"/>
      <c r="S264" s="134"/>
      <c r="T264" s="135"/>
    </row>
    <row r="265" spans="2:20" x14ac:dyDescent="0.3">
      <c r="B265" s="207"/>
      <c r="C265" s="197"/>
      <c r="D265" s="197"/>
      <c r="E265" s="197"/>
      <c r="F265" s="197"/>
      <c r="G265" s="197"/>
      <c r="H265" s="197"/>
      <c r="I265" s="197"/>
      <c r="J265" s="197"/>
      <c r="K265" s="197"/>
      <c r="L265" s="197"/>
      <c r="M265" s="108"/>
      <c r="N265" s="108"/>
      <c r="Q265" s="269"/>
      <c r="S265" s="134"/>
      <c r="T265" s="135"/>
    </row>
    <row r="266" spans="2:20" x14ac:dyDescent="0.3">
      <c r="B266" s="207"/>
      <c r="C266" s="197"/>
      <c r="D266" s="197"/>
      <c r="E266" s="197"/>
      <c r="F266" s="197"/>
      <c r="G266" s="197"/>
      <c r="H266" s="197"/>
      <c r="I266" s="197"/>
      <c r="J266" s="197"/>
      <c r="K266" s="197"/>
      <c r="L266" s="197"/>
      <c r="M266" s="108"/>
      <c r="N266" s="108"/>
      <c r="Q266" s="269"/>
      <c r="S266" s="134"/>
      <c r="T266" s="135"/>
    </row>
    <row r="267" spans="2:20" x14ac:dyDescent="0.3">
      <c r="B267" s="207"/>
      <c r="C267" s="197"/>
      <c r="D267" s="197"/>
      <c r="E267" s="197"/>
      <c r="F267" s="197"/>
      <c r="G267" s="197"/>
      <c r="H267" s="197"/>
      <c r="I267" s="197"/>
      <c r="J267" s="197"/>
      <c r="K267" s="197"/>
      <c r="L267" s="197"/>
      <c r="M267" s="108"/>
      <c r="N267" s="108"/>
      <c r="Q267" s="269"/>
      <c r="S267" s="134"/>
      <c r="T267" s="135"/>
    </row>
    <row r="268" spans="2:20" x14ac:dyDescent="0.3">
      <c r="B268" s="207"/>
      <c r="C268" s="197"/>
      <c r="D268" s="197"/>
      <c r="E268" s="197"/>
      <c r="F268" s="197"/>
      <c r="G268" s="197"/>
      <c r="H268" s="197"/>
      <c r="I268" s="197"/>
      <c r="J268" s="197"/>
      <c r="K268" s="197"/>
      <c r="L268" s="197"/>
      <c r="M268" s="108"/>
      <c r="N268" s="108"/>
      <c r="Q268" s="269"/>
      <c r="S268" s="134"/>
      <c r="T268" s="135"/>
    </row>
    <row r="269" spans="2:20" x14ac:dyDescent="0.3">
      <c r="B269" s="10"/>
      <c r="C269" s="205" t="s">
        <v>141</v>
      </c>
      <c r="D269" s="205"/>
      <c r="E269" s="205"/>
      <c r="F269" s="205"/>
      <c r="G269" s="205"/>
      <c r="H269" s="205"/>
      <c r="I269" s="205"/>
      <c r="J269" s="205"/>
      <c r="K269" s="205"/>
      <c r="L269" s="205"/>
      <c r="M269" s="48">
        <f>SUM(M262:M268)</f>
        <v>0</v>
      </c>
      <c r="N269" s="48">
        <f>SUM(N262:N268)</f>
        <v>0</v>
      </c>
      <c r="Q269" s="269"/>
      <c r="R269" s="27" t="str">
        <f>IF(VLOOKUP(B262,$B$61:$M$65,12,FALSE)-M269=0,IF(VLOOKUP(B262,$B$61:$N$65,13,FALSE)-N269=0,"OK","Last year doesn't match"),"Current year doesn't match")</f>
        <v>OK</v>
      </c>
      <c r="S269" s="134"/>
      <c r="T269" s="135"/>
    </row>
    <row r="270" spans="2:20" x14ac:dyDescent="0.3">
      <c r="B270" s="10"/>
      <c r="Q270" s="269"/>
      <c r="S270" s="134"/>
      <c r="T270" s="135"/>
    </row>
    <row r="271" spans="2:20" x14ac:dyDescent="0.3">
      <c r="B271" s="28" t="s">
        <v>138</v>
      </c>
      <c r="C271" s="206" t="s">
        <v>139</v>
      </c>
      <c r="D271" s="206"/>
      <c r="E271" s="206"/>
      <c r="F271" s="206"/>
      <c r="G271" s="206"/>
      <c r="H271" s="206"/>
      <c r="I271" s="206"/>
      <c r="J271" s="206"/>
      <c r="K271" s="206"/>
      <c r="L271" s="206"/>
      <c r="M271" s="32" t="s">
        <v>43</v>
      </c>
      <c r="N271" s="32" t="s">
        <v>44</v>
      </c>
      <c r="Q271" s="269"/>
      <c r="S271" s="134"/>
      <c r="T271" s="135"/>
    </row>
    <row r="272" spans="2:20" x14ac:dyDescent="0.3">
      <c r="B272" s="207" t="s">
        <v>264</v>
      </c>
      <c r="C272" s="197"/>
      <c r="D272" s="197"/>
      <c r="E272" s="197"/>
      <c r="F272" s="197"/>
      <c r="G272" s="197"/>
      <c r="H272" s="197"/>
      <c r="I272" s="197"/>
      <c r="J272" s="197"/>
      <c r="K272" s="197"/>
      <c r="L272" s="197"/>
      <c r="M272" s="108"/>
      <c r="N272" s="108"/>
      <c r="Q272" s="269"/>
      <c r="S272" s="134"/>
      <c r="T272" s="135"/>
    </row>
    <row r="273" spans="2:20" x14ac:dyDescent="0.3">
      <c r="B273" s="207"/>
      <c r="C273" s="197"/>
      <c r="D273" s="197"/>
      <c r="E273" s="197"/>
      <c r="F273" s="197"/>
      <c r="G273" s="197"/>
      <c r="H273" s="197"/>
      <c r="I273" s="197"/>
      <c r="J273" s="197"/>
      <c r="K273" s="197"/>
      <c r="L273" s="197"/>
      <c r="M273" s="108"/>
      <c r="N273" s="108"/>
      <c r="Q273" s="269"/>
      <c r="S273" s="134"/>
      <c r="T273" s="135"/>
    </row>
    <row r="274" spans="2:20" x14ac:dyDescent="0.3">
      <c r="B274" s="207"/>
      <c r="C274" s="197"/>
      <c r="D274" s="197"/>
      <c r="E274" s="197"/>
      <c r="F274" s="197"/>
      <c r="G274" s="197"/>
      <c r="H274" s="197"/>
      <c r="I274" s="197"/>
      <c r="J274" s="197"/>
      <c r="K274" s="197"/>
      <c r="L274" s="197"/>
      <c r="M274" s="108"/>
      <c r="N274" s="108"/>
      <c r="Q274" s="269"/>
      <c r="S274" s="134"/>
      <c r="T274" s="135"/>
    </row>
    <row r="275" spans="2:20" x14ac:dyDescent="0.3">
      <c r="B275" s="207"/>
      <c r="C275" s="197"/>
      <c r="D275" s="197"/>
      <c r="E275" s="197"/>
      <c r="F275" s="197"/>
      <c r="G275" s="197"/>
      <c r="H275" s="197"/>
      <c r="I275" s="197"/>
      <c r="J275" s="197"/>
      <c r="K275" s="197"/>
      <c r="L275" s="197"/>
      <c r="M275" s="108"/>
      <c r="N275" s="108"/>
      <c r="Q275" s="269"/>
      <c r="S275" s="134"/>
      <c r="T275" s="135"/>
    </row>
    <row r="276" spans="2:20" x14ac:dyDescent="0.3">
      <c r="B276" s="207"/>
      <c r="C276" s="197"/>
      <c r="D276" s="197"/>
      <c r="E276" s="197"/>
      <c r="F276" s="197"/>
      <c r="G276" s="197"/>
      <c r="H276" s="197"/>
      <c r="I276" s="197"/>
      <c r="J276" s="197"/>
      <c r="K276" s="197"/>
      <c r="L276" s="197"/>
      <c r="M276" s="108"/>
      <c r="N276" s="108"/>
      <c r="Q276" s="269"/>
      <c r="S276" s="134"/>
      <c r="T276" s="135"/>
    </row>
    <row r="277" spans="2:20" x14ac:dyDescent="0.3">
      <c r="B277" s="207"/>
      <c r="C277" s="197"/>
      <c r="D277" s="197"/>
      <c r="E277" s="197"/>
      <c r="F277" s="197"/>
      <c r="G277" s="197"/>
      <c r="H277" s="197"/>
      <c r="I277" s="197"/>
      <c r="J277" s="197"/>
      <c r="K277" s="197"/>
      <c r="L277" s="197"/>
      <c r="M277" s="108"/>
      <c r="N277" s="108"/>
      <c r="Q277" s="269"/>
      <c r="S277" s="134"/>
      <c r="T277" s="135"/>
    </row>
    <row r="278" spans="2:20" x14ac:dyDescent="0.3">
      <c r="B278" s="207"/>
      <c r="C278" s="197"/>
      <c r="D278" s="197"/>
      <c r="E278" s="197"/>
      <c r="F278" s="197"/>
      <c r="G278" s="197"/>
      <c r="H278" s="197"/>
      <c r="I278" s="197"/>
      <c r="J278" s="197"/>
      <c r="K278" s="197"/>
      <c r="L278" s="197"/>
      <c r="M278" s="108"/>
      <c r="N278" s="108"/>
      <c r="Q278" s="269"/>
      <c r="S278" s="134"/>
      <c r="T278" s="135"/>
    </row>
    <row r="279" spans="2:20" x14ac:dyDescent="0.3">
      <c r="B279" s="10"/>
      <c r="C279" s="205" t="s">
        <v>141</v>
      </c>
      <c r="D279" s="205"/>
      <c r="E279" s="205"/>
      <c r="F279" s="205"/>
      <c r="G279" s="205"/>
      <c r="H279" s="205"/>
      <c r="I279" s="205"/>
      <c r="J279" s="205"/>
      <c r="K279" s="205"/>
      <c r="L279" s="205"/>
      <c r="M279" s="48">
        <f>SUM(M272:M278)</f>
        <v>0</v>
      </c>
      <c r="N279" s="48">
        <f>SUM(N272:N278)</f>
        <v>0</v>
      </c>
      <c r="Q279" s="269"/>
      <c r="R279" s="27" t="str">
        <f>IF(VLOOKUP(B272,$B$61:$M$65,12,FALSE)-M279=0,IF(VLOOKUP(B272,$B$61:$N$65,13,FALSE)-N279=0,"OK","Last year doesn't match"),"Current year doesn't match")</f>
        <v>OK</v>
      </c>
      <c r="S279" s="134"/>
      <c r="T279" s="135"/>
    </row>
    <row r="280" spans="2:20" x14ac:dyDescent="0.3">
      <c r="B280" s="10"/>
      <c r="Q280" s="269"/>
      <c r="S280" s="134"/>
      <c r="T280" s="135"/>
    </row>
    <row r="281" spans="2:20" x14ac:dyDescent="0.3">
      <c r="B281" s="28" t="s">
        <v>138</v>
      </c>
      <c r="C281" s="206" t="s">
        <v>139</v>
      </c>
      <c r="D281" s="206"/>
      <c r="E281" s="206"/>
      <c r="F281" s="206"/>
      <c r="G281" s="206"/>
      <c r="H281" s="206"/>
      <c r="I281" s="206"/>
      <c r="J281" s="206"/>
      <c r="K281" s="206"/>
      <c r="L281" s="206"/>
      <c r="M281" s="32" t="s">
        <v>43</v>
      </c>
      <c r="N281" s="32" t="s">
        <v>44</v>
      </c>
      <c r="Q281" s="269"/>
      <c r="S281" s="134"/>
      <c r="T281" s="135"/>
    </row>
    <row r="282" spans="2:20" x14ac:dyDescent="0.3">
      <c r="B282" s="207" t="s">
        <v>292</v>
      </c>
      <c r="C282" s="197"/>
      <c r="D282" s="197"/>
      <c r="E282" s="197"/>
      <c r="F282" s="197"/>
      <c r="G282" s="197"/>
      <c r="H282" s="197"/>
      <c r="I282" s="197"/>
      <c r="J282" s="197"/>
      <c r="K282" s="197"/>
      <c r="L282" s="197"/>
      <c r="M282" s="108"/>
      <c r="N282" s="108"/>
      <c r="Q282" s="269"/>
      <c r="S282" s="134"/>
      <c r="T282" s="135"/>
    </row>
    <row r="283" spans="2:20" x14ac:dyDescent="0.3">
      <c r="B283" s="207"/>
      <c r="C283" s="197"/>
      <c r="D283" s="197"/>
      <c r="E283" s="197"/>
      <c r="F283" s="197"/>
      <c r="G283" s="197"/>
      <c r="H283" s="197"/>
      <c r="I283" s="197"/>
      <c r="J283" s="197"/>
      <c r="K283" s="197"/>
      <c r="L283" s="197"/>
      <c r="M283" s="108"/>
      <c r="N283" s="108"/>
      <c r="Q283" s="269"/>
      <c r="S283" s="134"/>
      <c r="T283" s="135"/>
    </row>
    <row r="284" spans="2:20" x14ac:dyDescent="0.3">
      <c r="B284" s="207"/>
      <c r="C284" s="197"/>
      <c r="D284" s="197"/>
      <c r="E284" s="197"/>
      <c r="F284" s="197"/>
      <c r="G284" s="197"/>
      <c r="H284" s="197"/>
      <c r="I284" s="197"/>
      <c r="J284" s="197"/>
      <c r="K284" s="197"/>
      <c r="L284" s="197"/>
      <c r="M284" s="108"/>
      <c r="N284" s="108"/>
      <c r="Q284" s="269"/>
      <c r="S284" s="134"/>
      <c r="T284" s="135"/>
    </row>
    <row r="285" spans="2:20" x14ac:dyDescent="0.3">
      <c r="B285" s="207"/>
      <c r="C285" s="197"/>
      <c r="D285" s="197"/>
      <c r="E285" s="197"/>
      <c r="F285" s="197"/>
      <c r="G285" s="197"/>
      <c r="H285" s="197"/>
      <c r="I285" s="197"/>
      <c r="J285" s="197"/>
      <c r="K285" s="197"/>
      <c r="L285" s="197"/>
      <c r="M285" s="108"/>
      <c r="N285" s="108"/>
      <c r="Q285" s="269"/>
      <c r="S285" s="134"/>
      <c r="T285" s="135"/>
    </row>
    <row r="286" spans="2:20" x14ac:dyDescent="0.3">
      <c r="B286" s="207"/>
      <c r="C286" s="197"/>
      <c r="D286" s="197"/>
      <c r="E286" s="197"/>
      <c r="F286" s="197"/>
      <c r="G286" s="197"/>
      <c r="H286" s="197"/>
      <c r="I286" s="197"/>
      <c r="J286" s="197"/>
      <c r="K286" s="197"/>
      <c r="L286" s="197"/>
      <c r="M286" s="108"/>
      <c r="N286" s="108"/>
      <c r="Q286" s="269"/>
      <c r="S286" s="134"/>
      <c r="T286" s="135"/>
    </row>
    <row r="287" spans="2:20" x14ac:dyDescent="0.3">
      <c r="B287" s="207"/>
      <c r="C287" s="197"/>
      <c r="D287" s="197"/>
      <c r="E287" s="197"/>
      <c r="F287" s="197"/>
      <c r="G287" s="197"/>
      <c r="H287" s="197"/>
      <c r="I287" s="197"/>
      <c r="J287" s="197"/>
      <c r="K287" s="197"/>
      <c r="L287" s="197"/>
      <c r="M287" s="108"/>
      <c r="N287" s="108"/>
      <c r="Q287" s="269"/>
      <c r="S287" s="134"/>
      <c r="T287" s="135"/>
    </row>
    <row r="288" spans="2:20" x14ac:dyDescent="0.3">
      <c r="B288" s="207"/>
      <c r="C288" s="197"/>
      <c r="D288" s="197"/>
      <c r="E288" s="197"/>
      <c r="F288" s="197"/>
      <c r="G288" s="197"/>
      <c r="H288" s="197"/>
      <c r="I288" s="197"/>
      <c r="J288" s="197"/>
      <c r="K288" s="197"/>
      <c r="L288" s="197"/>
      <c r="M288" s="108"/>
      <c r="N288" s="108"/>
      <c r="Q288" s="269"/>
      <c r="S288" s="134"/>
      <c r="T288" s="135"/>
    </row>
    <row r="289" spans="2:20" x14ac:dyDescent="0.3">
      <c r="B289" s="10"/>
      <c r="C289" s="205" t="s">
        <v>141</v>
      </c>
      <c r="D289" s="205"/>
      <c r="E289" s="205"/>
      <c r="F289" s="205"/>
      <c r="G289" s="205"/>
      <c r="H289" s="205"/>
      <c r="I289" s="205"/>
      <c r="J289" s="205"/>
      <c r="K289" s="205"/>
      <c r="L289" s="205"/>
      <c r="M289" s="48">
        <f>SUM(M282:M288)</f>
        <v>0</v>
      </c>
      <c r="N289" s="48">
        <f>SUM(N282:N288)</f>
        <v>0</v>
      </c>
      <c r="Q289" s="269"/>
      <c r="R289" s="27" t="str">
        <f>IF(VLOOKUP(B282,$B$61:$M$65,12,FALSE)-M289=0,IF(VLOOKUP(B282,$B$61:$N$65,13,FALSE)-N289=0,"OK","Last year doesn't match"),"Current year doesn't match")</f>
        <v>OK</v>
      </c>
      <c r="S289" s="134"/>
      <c r="T289" s="135"/>
    </row>
    <row r="290" spans="2:20" x14ac:dyDescent="0.3">
      <c r="B290" s="10"/>
      <c r="Q290" s="269"/>
      <c r="S290" s="134"/>
      <c r="T290" s="135"/>
    </row>
    <row r="291" spans="2:20" x14ac:dyDescent="0.3">
      <c r="B291" s="28" t="s">
        <v>138</v>
      </c>
      <c r="C291" s="206" t="s">
        <v>139</v>
      </c>
      <c r="D291" s="206"/>
      <c r="E291" s="206"/>
      <c r="F291" s="206"/>
      <c r="G291" s="206"/>
      <c r="H291" s="206"/>
      <c r="I291" s="206"/>
      <c r="J291" s="206"/>
      <c r="K291" s="206"/>
      <c r="L291" s="206"/>
      <c r="M291" s="32" t="s">
        <v>43</v>
      </c>
      <c r="N291" s="32" t="s">
        <v>44</v>
      </c>
      <c r="Q291" s="269"/>
      <c r="S291" s="134"/>
      <c r="T291" s="135"/>
    </row>
    <row r="292" spans="2:20" x14ac:dyDescent="0.3">
      <c r="B292" s="207" t="s">
        <v>59</v>
      </c>
      <c r="C292" s="197"/>
      <c r="D292" s="197"/>
      <c r="E292" s="197"/>
      <c r="F292" s="197"/>
      <c r="G292" s="197"/>
      <c r="H292" s="197"/>
      <c r="I292" s="197"/>
      <c r="J292" s="197"/>
      <c r="K292" s="197"/>
      <c r="L292" s="197"/>
      <c r="M292" s="108"/>
      <c r="N292" s="108"/>
      <c r="Q292" s="269"/>
      <c r="S292" s="134"/>
      <c r="T292" s="135"/>
    </row>
    <row r="293" spans="2:20" x14ac:dyDescent="0.3">
      <c r="B293" s="207"/>
      <c r="C293" s="197"/>
      <c r="D293" s="197"/>
      <c r="E293" s="197"/>
      <c r="F293" s="197"/>
      <c r="G293" s="197"/>
      <c r="H293" s="197"/>
      <c r="I293" s="197"/>
      <c r="J293" s="197"/>
      <c r="K293" s="197"/>
      <c r="L293" s="197"/>
      <c r="M293" s="108"/>
      <c r="N293" s="108"/>
      <c r="Q293" s="269"/>
      <c r="S293" s="134"/>
      <c r="T293" s="135"/>
    </row>
    <row r="294" spans="2:20" x14ac:dyDescent="0.3">
      <c r="B294" s="207"/>
      <c r="C294" s="197"/>
      <c r="D294" s="197"/>
      <c r="E294" s="197"/>
      <c r="F294" s="197"/>
      <c r="G294" s="197"/>
      <c r="H294" s="197"/>
      <c r="I294" s="197"/>
      <c r="J294" s="197"/>
      <c r="K294" s="197"/>
      <c r="L294" s="197"/>
      <c r="M294" s="108"/>
      <c r="N294" s="108"/>
      <c r="Q294" s="269"/>
      <c r="S294" s="134"/>
      <c r="T294" s="135"/>
    </row>
    <row r="295" spans="2:20" x14ac:dyDescent="0.3">
      <c r="B295" s="207"/>
      <c r="C295" s="197"/>
      <c r="D295" s="197"/>
      <c r="E295" s="197"/>
      <c r="F295" s="197"/>
      <c r="G295" s="197"/>
      <c r="H295" s="197"/>
      <c r="I295" s="197"/>
      <c r="J295" s="197"/>
      <c r="K295" s="197"/>
      <c r="L295" s="197"/>
      <c r="M295" s="108"/>
      <c r="N295" s="108"/>
      <c r="Q295" s="269"/>
      <c r="S295" s="134"/>
      <c r="T295" s="135"/>
    </row>
    <row r="296" spans="2:20" x14ac:dyDescent="0.3">
      <c r="B296" s="207"/>
      <c r="C296" s="197"/>
      <c r="D296" s="197"/>
      <c r="E296" s="197"/>
      <c r="F296" s="197"/>
      <c r="G296" s="197"/>
      <c r="H296" s="197"/>
      <c r="I296" s="197"/>
      <c r="J296" s="197"/>
      <c r="K296" s="197"/>
      <c r="L296" s="197"/>
      <c r="M296" s="108"/>
      <c r="N296" s="108"/>
      <c r="Q296" s="269"/>
      <c r="S296" s="134"/>
      <c r="T296" s="135"/>
    </row>
    <row r="297" spans="2:20" x14ac:dyDescent="0.3">
      <c r="B297" s="207"/>
      <c r="C297" s="197"/>
      <c r="D297" s="197"/>
      <c r="E297" s="197"/>
      <c r="F297" s="197"/>
      <c r="G297" s="197"/>
      <c r="H297" s="197"/>
      <c r="I297" s="197"/>
      <c r="J297" s="197"/>
      <c r="K297" s="197"/>
      <c r="L297" s="197"/>
      <c r="M297" s="108"/>
      <c r="N297" s="108"/>
      <c r="Q297" s="269"/>
      <c r="S297" s="134"/>
      <c r="T297" s="135"/>
    </row>
    <row r="298" spans="2:20" x14ac:dyDescent="0.3">
      <c r="B298" s="207"/>
      <c r="C298" s="197"/>
      <c r="D298" s="197"/>
      <c r="E298" s="197"/>
      <c r="F298" s="197"/>
      <c r="G298" s="197"/>
      <c r="H298" s="197"/>
      <c r="I298" s="197"/>
      <c r="J298" s="197"/>
      <c r="K298" s="197"/>
      <c r="L298" s="197"/>
      <c r="M298" s="108"/>
      <c r="N298" s="108"/>
      <c r="Q298" s="269"/>
      <c r="S298" s="134"/>
      <c r="T298" s="135"/>
    </row>
    <row r="299" spans="2:20" x14ac:dyDescent="0.3">
      <c r="B299" s="10"/>
      <c r="C299" s="205" t="s">
        <v>141</v>
      </c>
      <c r="D299" s="205"/>
      <c r="E299" s="205"/>
      <c r="F299" s="205"/>
      <c r="G299" s="205"/>
      <c r="H299" s="205"/>
      <c r="I299" s="205"/>
      <c r="J299" s="205"/>
      <c r="K299" s="205"/>
      <c r="L299" s="205"/>
      <c r="M299" s="48">
        <f>SUM(M292:M298)</f>
        <v>0</v>
      </c>
      <c r="N299" s="48">
        <f>SUM(N292:N298)</f>
        <v>0</v>
      </c>
      <c r="Q299" s="270"/>
      <c r="R299" s="27" t="str">
        <f>IF(VLOOKUP(B292,$B$61:$M$65,12,FALSE)-M299=0,IF(VLOOKUP(B292,$B$61:$N$65,13,FALSE)-N299=0,"OK","Last year doesn't match"),"Current year doesn't match")</f>
        <v>OK</v>
      </c>
      <c r="S299" s="136"/>
      <c r="T299" s="137"/>
    </row>
    <row r="300" spans="2:20" x14ac:dyDescent="0.3">
      <c r="B300" s="10"/>
    </row>
    <row r="301" spans="2:20" x14ac:dyDescent="0.3">
      <c r="B301" s="10"/>
    </row>
    <row r="302" spans="2:20" x14ac:dyDescent="0.3">
      <c r="B302" s="147" t="s">
        <v>144</v>
      </c>
      <c r="C302" s="147"/>
      <c r="D302" s="147"/>
      <c r="E302" s="147"/>
      <c r="F302" s="147"/>
      <c r="G302" s="147"/>
      <c r="H302" s="147"/>
      <c r="I302" s="147"/>
      <c r="J302" s="147"/>
      <c r="K302" s="147"/>
      <c r="L302" s="147"/>
      <c r="M302" s="147"/>
      <c r="N302" s="147"/>
    </row>
    <row r="303" spans="2:20" x14ac:dyDescent="0.3">
      <c r="B303" s="10"/>
    </row>
    <row r="304" spans="2:20" x14ac:dyDescent="0.3">
      <c r="B304" s="28" t="s">
        <v>138</v>
      </c>
      <c r="C304" s="206" t="s">
        <v>139</v>
      </c>
      <c r="D304" s="206"/>
      <c r="E304" s="206"/>
      <c r="F304" s="206"/>
      <c r="G304" s="206"/>
      <c r="H304" s="206"/>
      <c r="I304" s="206"/>
      <c r="J304" s="206"/>
      <c r="K304" s="206"/>
      <c r="L304" s="206"/>
      <c r="M304" s="32" t="s">
        <v>43</v>
      </c>
      <c r="N304" s="32" t="s">
        <v>44</v>
      </c>
      <c r="Q304" s="268" t="s">
        <v>26</v>
      </c>
      <c r="S304" s="132" t="s">
        <v>145</v>
      </c>
      <c r="T304" s="133"/>
    </row>
    <row r="305" spans="2:20" x14ac:dyDescent="0.3">
      <c r="B305" s="207" t="s">
        <v>267</v>
      </c>
      <c r="C305" s="197"/>
      <c r="D305" s="197"/>
      <c r="E305" s="197"/>
      <c r="F305" s="197"/>
      <c r="G305" s="197"/>
      <c r="H305" s="197"/>
      <c r="I305" s="197"/>
      <c r="J305" s="197"/>
      <c r="K305" s="197"/>
      <c r="L305" s="197"/>
      <c r="M305" s="108"/>
      <c r="N305" s="108"/>
      <c r="Q305" s="269"/>
      <c r="S305" s="134"/>
      <c r="T305" s="135"/>
    </row>
    <row r="306" spans="2:20" x14ac:dyDescent="0.3">
      <c r="B306" s="207"/>
      <c r="C306" s="197"/>
      <c r="D306" s="197"/>
      <c r="E306" s="197"/>
      <c r="F306" s="197"/>
      <c r="G306" s="197"/>
      <c r="H306" s="197"/>
      <c r="I306" s="197"/>
      <c r="J306" s="197"/>
      <c r="K306" s="197"/>
      <c r="L306" s="197"/>
      <c r="M306" s="108"/>
      <c r="N306" s="108"/>
      <c r="Q306" s="269"/>
      <c r="S306" s="134"/>
      <c r="T306" s="135"/>
    </row>
    <row r="307" spans="2:20" x14ac:dyDescent="0.3">
      <c r="B307" s="207"/>
      <c r="C307" s="197"/>
      <c r="D307" s="197"/>
      <c r="E307" s="197"/>
      <c r="F307" s="197"/>
      <c r="G307" s="197"/>
      <c r="H307" s="197"/>
      <c r="I307" s="197"/>
      <c r="J307" s="197"/>
      <c r="K307" s="197"/>
      <c r="L307" s="197"/>
      <c r="M307" s="108"/>
      <c r="N307" s="108"/>
      <c r="Q307" s="269"/>
      <c r="S307" s="134"/>
      <c r="T307" s="135"/>
    </row>
    <row r="308" spans="2:20" x14ac:dyDescent="0.3">
      <c r="B308" s="207"/>
      <c r="C308" s="197"/>
      <c r="D308" s="197"/>
      <c r="E308" s="197"/>
      <c r="F308" s="197"/>
      <c r="G308" s="197"/>
      <c r="H308" s="197"/>
      <c r="I308" s="197"/>
      <c r="J308" s="197"/>
      <c r="K308" s="197"/>
      <c r="L308" s="197"/>
      <c r="M308" s="108"/>
      <c r="N308" s="108"/>
      <c r="Q308" s="269"/>
      <c r="S308" s="134"/>
      <c r="T308" s="135"/>
    </row>
    <row r="309" spans="2:20" x14ac:dyDescent="0.3">
      <c r="B309" s="207"/>
      <c r="C309" s="197"/>
      <c r="D309" s="197"/>
      <c r="E309" s="197"/>
      <c r="F309" s="197"/>
      <c r="G309" s="197"/>
      <c r="H309" s="197"/>
      <c r="I309" s="197"/>
      <c r="J309" s="197"/>
      <c r="K309" s="197"/>
      <c r="L309" s="197"/>
      <c r="M309" s="108"/>
      <c r="N309" s="108"/>
      <c r="Q309" s="269"/>
      <c r="S309" s="134"/>
      <c r="T309" s="135"/>
    </row>
    <row r="310" spans="2:20" x14ac:dyDescent="0.3">
      <c r="B310" s="207"/>
      <c r="C310" s="197"/>
      <c r="D310" s="197"/>
      <c r="E310" s="197"/>
      <c r="F310" s="197"/>
      <c r="G310" s="197"/>
      <c r="H310" s="197"/>
      <c r="I310" s="197"/>
      <c r="J310" s="197"/>
      <c r="K310" s="197"/>
      <c r="L310" s="197"/>
      <c r="M310" s="108"/>
      <c r="N310" s="108"/>
      <c r="Q310" s="269"/>
      <c r="S310" s="134"/>
      <c r="T310" s="135"/>
    </row>
    <row r="311" spans="2:20" x14ac:dyDescent="0.3">
      <c r="B311" s="207"/>
      <c r="C311" s="197"/>
      <c r="D311" s="197"/>
      <c r="E311" s="197"/>
      <c r="F311" s="197"/>
      <c r="G311" s="197"/>
      <c r="H311" s="197"/>
      <c r="I311" s="197"/>
      <c r="J311" s="197"/>
      <c r="K311" s="197"/>
      <c r="L311" s="197"/>
      <c r="M311" s="108"/>
      <c r="N311" s="108"/>
      <c r="Q311" s="269"/>
      <c r="S311" s="134"/>
      <c r="T311" s="135"/>
    </row>
    <row r="312" spans="2:20" x14ac:dyDescent="0.3">
      <c r="B312" s="10"/>
      <c r="C312" s="205" t="s">
        <v>141</v>
      </c>
      <c r="D312" s="205"/>
      <c r="E312" s="205"/>
      <c r="F312" s="205"/>
      <c r="G312" s="205"/>
      <c r="H312" s="205"/>
      <c r="I312" s="205"/>
      <c r="J312" s="205"/>
      <c r="K312" s="205"/>
      <c r="L312" s="205"/>
      <c r="M312" s="48">
        <f>SUM(M305:M311)</f>
        <v>0</v>
      </c>
      <c r="N312" s="48">
        <f>SUM(N305:N311)</f>
        <v>0</v>
      </c>
      <c r="Q312" s="269"/>
      <c r="R312" s="27" t="str">
        <f>IF(VLOOKUP(B305,$B$83:$M$92,12,FALSE)-M312=0,IF(VLOOKUP(B305,$B$83:$N$92,13,FALSE)-N312=0,"OK","Last year doesn't match"),"Current year doesn't match")</f>
        <v>OK</v>
      </c>
      <c r="S312" s="134"/>
      <c r="T312" s="135"/>
    </row>
    <row r="313" spans="2:20" x14ac:dyDescent="0.3">
      <c r="B313" s="10"/>
      <c r="Q313" s="269"/>
      <c r="S313" s="134"/>
      <c r="T313" s="135"/>
    </row>
    <row r="314" spans="2:20" x14ac:dyDescent="0.3">
      <c r="B314" s="28" t="s">
        <v>138</v>
      </c>
      <c r="C314" s="206" t="s">
        <v>139</v>
      </c>
      <c r="D314" s="206"/>
      <c r="E314" s="206"/>
      <c r="F314" s="206"/>
      <c r="G314" s="206"/>
      <c r="H314" s="206"/>
      <c r="I314" s="206"/>
      <c r="J314" s="206"/>
      <c r="K314" s="206"/>
      <c r="L314" s="206"/>
      <c r="M314" s="32" t="s">
        <v>43</v>
      </c>
      <c r="N314" s="32" t="s">
        <v>44</v>
      </c>
      <c r="Q314" s="269"/>
      <c r="S314" s="134"/>
      <c r="T314" s="135"/>
    </row>
    <row r="315" spans="2:20" x14ac:dyDescent="0.3">
      <c r="B315" s="207" t="s">
        <v>71</v>
      </c>
      <c r="C315" s="197"/>
      <c r="D315" s="197"/>
      <c r="E315" s="197"/>
      <c r="F315" s="197"/>
      <c r="G315" s="197"/>
      <c r="H315" s="197"/>
      <c r="I315" s="197"/>
      <c r="J315" s="197"/>
      <c r="K315" s="197"/>
      <c r="L315" s="197"/>
      <c r="M315" s="108"/>
      <c r="N315" s="108"/>
      <c r="Q315" s="269"/>
      <c r="S315" s="134"/>
      <c r="T315" s="135"/>
    </row>
    <row r="316" spans="2:20" x14ac:dyDescent="0.3">
      <c r="B316" s="207"/>
      <c r="C316" s="197"/>
      <c r="D316" s="197"/>
      <c r="E316" s="197"/>
      <c r="F316" s="197"/>
      <c r="G316" s="197"/>
      <c r="H316" s="197"/>
      <c r="I316" s="197"/>
      <c r="J316" s="197"/>
      <c r="K316" s="197"/>
      <c r="L316" s="197"/>
      <c r="M316" s="108"/>
      <c r="N316" s="108"/>
      <c r="Q316" s="269"/>
      <c r="S316" s="134"/>
      <c r="T316" s="135"/>
    </row>
    <row r="317" spans="2:20" x14ac:dyDescent="0.3">
      <c r="B317" s="207"/>
      <c r="C317" s="197"/>
      <c r="D317" s="197"/>
      <c r="E317" s="197"/>
      <c r="F317" s="197"/>
      <c r="G317" s="197"/>
      <c r="H317" s="197"/>
      <c r="I317" s="197"/>
      <c r="J317" s="197"/>
      <c r="K317" s="197"/>
      <c r="L317" s="197"/>
      <c r="M317" s="108"/>
      <c r="N317" s="108"/>
      <c r="Q317" s="269"/>
      <c r="S317" s="134"/>
      <c r="T317" s="135"/>
    </row>
    <row r="318" spans="2:20" x14ac:dyDescent="0.3">
      <c r="B318" s="207"/>
      <c r="C318" s="197"/>
      <c r="D318" s="197"/>
      <c r="E318" s="197"/>
      <c r="F318" s="197"/>
      <c r="G318" s="197"/>
      <c r="H318" s="197"/>
      <c r="I318" s="197"/>
      <c r="J318" s="197"/>
      <c r="K318" s="197"/>
      <c r="L318" s="197"/>
      <c r="M318" s="108"/>
      <c r="N318" s="108"/>
      <c r="Q318" s="269"/>
      <c r="S318" s="134"/>
      <c r="T318" s="135"/>
    </row>
    <row r="319" spans="2:20" x14ac:dyDescent="0.3">
      <c r="B319" s="207"/>
      <c r="C319" s="197"/>
      <c r="D319" s="197"/>
      <c r="E319" s="197"/>
      <c r="F319" s="197"/>
      <c r="G319" s="197"/>
      <c r="H319" s="197"/>
      <c r="I319" s="197"/>
      <c r="J319" s="197"/>
      <c r="K319" s="197"/>
      <c r="L319" s="197"/>
      <c r="M319" s="108"/>
      <c r="N319" s="108"/>
      <c r="Q319" s="269"/>
      <c r="S319" s="134"/>
      <c r="T319" s="135"/>
    </row>
    <row r="320" spans="2:20" x14ac:dyDescent="0.3">
      <c r="B320" s="207"/>
      <c r="C320" s="197"/>
      <c r="D320" s="197"/>
      <c r="E320" s="197"/>
      <c r="F320" s="197"/>
      <c r="G320" s="197"/>
      <c r="H320" s="197"/>
      <c r="I320" s="197"/>
      <c r="J320" s="197"/>
      <c r="K320" s="197"/>
      <c r="L320" s="197"/>
      <c r="M320" s="108"/>
      <c r="N320" s="108"/>
      <c r="Q320" s="269"/>
      <c r="S320" s="134"/>
      <c r="T320" s="135"/>
    </row>
    <row r="321" spans="2:20" x14ac:dyDescent="0.3">
      <c r="B321" s="207"/>
      <c r="C321" s="197"/>
      <c r="D321" s="197"/>
      <c r="E321" s="197"/>
      <c r="F321" s="197"/>
      <c r="G321" s="197"/>
      <c r="H321" s="197"/>
      <c r="I321" s="197"/>
      <c r="J321" s="197"/>
      <c r="K321" s="197"/>
      <c r="L321" s="197"/>
      <c r="M321" s="108"/>
      <c r="N321" s="108"/>
      <c r="Q321" s="269"/>
      <c r="S321" s="134"/>
      <c r="T321" s="135"/>
    </row>
    <row r="322" spans="2:20" x14ac:dyDescent="0.3">
      <c r="B322" s="10"/>
      <c r="C322" s="205" t="s">
        <v>141</v>
      </c>
      <c r="D322" s="205"/>
      <c r="E322" s="205"/>
      <c r="F322" s="205"/>
      <c r="G322" s="205"/>
      <c r="H322" s="205"/>
      <c r="I322" s="205"/>
      <c r="J322" s="205"/>
      <c r="K322" s="205"/>
      <c r="L322" s="205"/>
      <c r="M322" s="48">
        <f>SUM(M315:M321)</f>
        <v>0</v>
      </c>
      <c r="N322" s="48">
        <f>SUM(N315:N321)</f>
        <v>0</v>
      </c>
      <c r="Q322" s="269"/>
      <c r="R322" s="27" t="str">
        <f>IF(VLOOKUP(B315,$B$83:$M$92,12,FALSE)-M322=0,IF(VLOOKUP(B315,$B$83:$N$92,13,FALSE)-N322=0,"OK","Last year doesn't match"),"Current year doesn't match")</f>
        <v>OK</v>
      </c>
      <c r="S322" s="134"/>
      <c r="T322" s="135"/>
    </row>
    <row r="323" spans="2:20" x14ac:dyDescent="0.3">
      <c r="B323" s="10"/>
      <c r="Q323" s="269"/>
      <c r="S323" s="134"/>
      <c r="T323" s="135"/>
    </row>
    <row r="324" spans="2:20" x14ac:dyDescent="0.3">
      <c r="B324" s="28" t="s">
        <v>138</v>
      </c>
      <c r="C324" s="206" t="s">
        <v>139</v>
      </c>
      <c r="D324" s="206"/>
      <c r="E324" s="206"/>
      <c r="F324" s="206"/>
      <c r="G324" s="206"/>
      <c r="H324" s="206"/>
      <c r="I324" s="206"/>
      <c r="J324" s="206"/>
      <c r="K324" s="206"/>
      <c r="L324" s="206"/>
      <c r="M324" s="32" t="s">
        <v>43</v>
      </c>
      <c r="N324" s="32" t="s">
        <v>44</v>
      </c>
      <c r="Q324" s="269"/>
      <c r="S324" s="134"/>
      <c r="T324" s="135"/>
    </row>
    <row r="325" spans="2:20" x14ac:dyDescent="0.3">
      <c r="B325" s="207" t="s">
        <v>72</v>
      </c>
      <c r="C325" s="197"/>
      <c r="D325" s="197"/>
      <c r="E325" s="197"/>
      <c r="F325" s="197"/>
      <c r="G325" s="197"/>
      <c r="H325" s="197"/>
      <c r="I325" s="197"/>
      <c r="J325" s="197"/>
      <c r="K325" s="197"/>
      <c r="L325" s="197"/>
      <c r="M325" s="108"/>
      <c r="N325" s="108"/>
      <c r="Q325" s="269"/>
      <c r="S325" s="134"/>
      <c r="T325" s="135"/>
    </row>
    <row r="326" spans="2:20" x14ac:dyDescent="0.3">
      <c r="B326" s="207"/>
      <c r="C326" s="197"/>
      <c r="D326" s="197"/>
      <c r="E326" s="197"/>
      <c r="F326" s="197"/>
      <c r="G326" s="197"/>
      <c r="H326" s="197"/>
      <c r="I326" s="197"/>
      <c r="J326" s="197"/>
      <c r="K326" s="197"/>
      <c r="L326" s="197"/>
      <c r="M326" s="108"/>
      <c r="N326" s="108"/>
      <c r="Q326" s="269"/>
      <c r="S326" s="134"/>
      <c r="T326" s="135"/>
    </row>
    <row r="327" spans="2:20" x14ac:dyDescent="0.3">
      <c r="B327" s="207"/>
      <c r="C327" s="197"/>
      <c r="D327" s="197"/>
      <c r="E327" s="197"/>
      <c r="F327" s="197"/>
      <c r="G327" s="197"/>
      <c r="H327" s="197"/>
      <c r="I327" s="197"/>
      <c r="J327" s="197"/>
      <c r="K327" s="197"/>
      <c r="L327" s="197"/>
      <c r="M327" s="108"/>
      <c r="N327" s="108"/>
      <c r="Q327" s="269"/>
      <c r="S327" s="134"/>
      <c r="T327" s="135"/>
    </row>
    <row r="328" spans="2:20" x14ac:dyDescent="0.3">
      <c r="B328" s="207"/>
      <c r="C328" s="197"/>
      <c r="D328" s="197"/>
      <c r="E328" s="197"/>
      <c r="F328" s="197"/>
      <c r="G328" s="197"/>
      <c r="H328" s="197"/>
      <c r="I328" s="197"/>
      <c r="J328" s="197"/>
      <c r="K328" s="197"/>
      <c r="L328" s="197"/>
      <c r="M328" s="108"/>
      <c r="N328" s="108"/>
      <c r="Q328" s="269"/>
      <c r="S328" s="134"/>
      <c r="T328" s="135"/>
    </row>
    <row r="329" spans="2:20" x14ac:dyDescent="0.3">
      <c r="B329" s="207"/>
      <c r="C329" s="197"/>
      <c r="D329" s="197"/>
      <c r="E329" s="197"/>
      <c r="F329" s="197"/>
      <c r="G329" s="197"/>
      <c r="H329" s="197"/>
      <c r="I329" s="197"/>
      <c r="J329" s="197"/>
      <c r="K329" s="197"/>
      <c r="L329" s="197"/>
      <c r="M329" s="108"/>
      <c r="N329" s="108"/>
      <c r="Q329" s="269"/>
      <c r="S329" s="134"/>
      <c r="T329" s="135"/>
    </row>
    <row r="330" spans="2:20" x14ac:dyDescent="0.3">
      <c r="B330" s="207"/>
      <c r="C330" s="197"/>
      <c r="D330" s="197"/>
      <c r="E330" s="197"/>
      <c r="F330" s="197"/>
      <c r="G330" s="197"/>
      <c r="H330" s="197"/>
      <c r="I330" s="197"/>
      <c r="J330" s="197"/>
      <c r="K330" s="197"/>
      <c r="L330" s="197"/>
      <c r="M330" s="108"/>
      <c r="N330" s="108"/>
      <c r="Q330" s="269"/>
      <c r="S330" s="134"/>
      <c r="T330" s="135"/>
    </row>
    <row r="331" spans="2:20" x14ac:dyDescent="0.3">
      <c r="B331" s="207"/>
      <c r="C331" s="197"/>
      <c r="D331" s="197"/>
      <c r="E331" s="197"/>
      <c r="F331" s="197"/>
      <c r="G331" s="197"/>
      <c r="H331" s="197"/>
      <c r="I331" s="197"/>
      <c r="J331" s="197"/>
      <c r="K331" s="197"/>
      <c r="L331" s="197"/>
      <c r="M331" s="108"/>
      <c r="N331" s="108"/>
      <c r="Q331" s="269"/>
      <c r="S331" s="134"/>
      <c r="T331" s="135"/>
    </row>
    <row r="332" spans="2:20" x14ac:dyDescent="0.3">
      <c r="B332" s="10"/>
      <c r="C332" s="205" t="s">
        <v>141</v>
      </c>
      <c r="D332" s="205"/>
      <c r="E332" s="205"/>
      <c r="F332" s="205"/>
      <c r="G332" s="205"/>
      <c r="H332" s="205"/>
      <c r="I332" s="205"/>
      <c r="J332" s="205"/>
      <c r="K332" s="205"/>
      <c r="L332" s="205"/>
      <c r="M332" s="48">
        <f>SUM(M325:M331)</f>
        <v>0</v>
      </c>
      <c r="N332" s="48">
        <f>SUM(N325:N331)</f>
        <v>0</v>
      </c>
      <c r="Q332" s="269"/>
      <c r="R332" s="27" t="str">
        <f>IF(VLOOKUP(B325,$B$83:$M$92,12,FALSE)-M332=0,IF(VLOOKUP(B325,$B$83:$N$92,13,FALSE)-N332=0,"OK","Last year doesn't match"),"Current year doesn't match")</f>
        <v>OK</v>
      </c>
      <c r="S332" s="134"/>
      <c r="T332" s="135"/>
    </row>
    <row r="333" spans="2:20" x14ac:dyDescent="0.3">
      <c r="B333" s="10"/>
      <c r="Q333" s="269"/>
      <c r="S333" s="134"/>
      <c r="T333" s="135"/>
    </row>
    <row r="334" spans="2:20" x14ac:dyDescent="0.3">
      <c r="B334" s="28" t="s">
        <v>138</v>
      </c>
      <c r="C334" s="206" t="s">
        <v>139</v>
      </c>
      <c r="D334" s="206"/>
      <c r="E334" s="206"/>
      <c r="F334" s="206"/>
      <c r="G334" s="206"/>
      <c r="H334" s="206"/>
      <c r="I334" s="206"/>
      <c r="J334" s="206"/>
      <c r="K334" s="206"/>
      <c r="L334" s="206"/>
      <c r="M334" s="32" t="s">
        <v>43</v>
      </c>
      <c r="N334" s="32" t="s">
        <v>44</v>
      </c>
      <c r="Q334" s="269"/>
      <c r="S334" s="134"/>
      <c r="T334" s="135"/>
    </row>
    <row r="335" spans="2:20" x14ac:dyDescent="0.3">
      <c r="B335" s="207" t="s">
        <v>73</v>
      </c>
      <c r="C335" s="197"/>
      <c r="D335" s="197"/>
      <c r="E335" s="197"/>
      <c r="F335" s="197"/>
      <c r="G335" s="197"/>
      <c r="H335" s="197"/>
      <c r="I335" s="197"/>
      <c r="J335" s="197"/>
      <c r="K335" s="197"/>
      <c r="L335" s="197"/>
      <c r="M335" s="108"/>
      <c r="N335" s="108"/>
      <c r="Q335" s="269"/>
      <c r="S335" s="134"/>
      <c r="T335" s="135"/>
    </row>
    <row r="336" spans="2:20" x14ac:dyDescent="0.3">
      <c r="B336" s="207"/>
      <c r="C336" s="197"/>
      <c r="D336" s="197"/>
      <c r="E336" s="197"/>
      <c r="F336" s="197"/>
      <c r="G336" s="197"/>
      <c r="H336" s="197"/>
      <c r="I336" s="197"/>
      <c r="J336" s="197"/>
      <c r="K336" s="197"/>
      <c r="L336" s="197"/>
      <c r="M336" s="108"/>
      <c r="N336" s="108"/>
      <c r="Q336" s="269"/>
      <c r="S336" s="134"/>
      <c r="T336" s="135"/>
    </row>
    <row r="337" spans="2:20" x14ac:dyDescent="0.3">
      <c r="B337" s="207"/>
      <c r="C337" s="197"/>
      <c r="D337" s="197"/>
      <c r="E337" s="197"/>
      <c r="F337" s="197"/>
      <c r="G337" s="197"/>
      <c r="H337" s="197"/>
      <c r="I337" s="197"/>
      <c r="J337" s="197"/>
      <c r="K337" s="197"/>
      <c r="L337" s="197"/>
      <c r="M337" s="108"/>
      <c r="N337" s="108"/>
      <c r="Q337" s="269"/>
      <c r="S337" s="134"/>
      <c r="T337" s="135"/>
    </row>
    <row r="338" spans="2:20" x14ac:dyDescent="0.3">
      <c r="B338" s="207"/>
      <c r="C338" s="197"/>
      <c r="D338" s="197"/>
      <c r="E338" s="197"/>
      <c r="F338" s="197"/>
      <c r="G338" s="197"/>
      <c r="H338" s="197"/>
      <c r="I338" s="197"/>
      <c r="J338" s="197"/>
      <c r="K338" s="197"/>
      <c r="L338" s="197"/>
      <c r="M338" s="108"/>
      <c r="N338" s="108"/>
      <c r="Q338" s="269"/>
      <c r="S338" s="134"/>
      <c r="T338" s="135"/>
    </row>
    <row r="339" spans="2:20" x14ac:dyDescent="0.3">
      <c r="B339" s="207"/>
      <c r="C339" s="197"/>
      <c r="D339" s="197"/>
      <c r="E339" s="197"/>
      <c r="F339" s="197"/>
      <c r="G339" s="197"/>
      <c r="H339" s="197"/>
      <c r="I339" s="197"/>
      <c r="J339" s="197"/>
      <c r="K339" s="197"/>
      <c r="L339" s="197"/>
      <c r="M339" s="108"/>
      <c r="N339" s="108"/>
      <c r="Q339" s="269"/>
      <c r="S339" s="134"/>
      <c r="T339" s="135"/>
    </row>
    <row r="340" spans="2:20" x14ac:dyDescent="0.3">
      <c r="B340" s="207"/>
      <c r="C340" s="197"/>
      <c r="D340" s="197"/>
      <c r="E340" s="197"/>
      <c r="F340" s="197"/>
      <c r="G340" s="197"/>
      <c r="H340" s="197"/>
      <c r="I340" s="197"/>
      <c r="J340" s="197"/>
      <c r="K340" s="197"/>
      <c r="L340" s="197"/>
      <c r="M340" s="108"/>
      <c r="N340" s="108"/>
      <c r="Q340" s="269"/>
      <c r="S340" s="134"/>
      <c r="T340" s="135"/>
    </row>
    <row r="341" spans="2:20" x14ac:dyDescent="0.3">
      <c r="B341" s="207"/>
      <c r="C341" s="197"/>
      <c r="D341" s="197"/>
      <c r="E341" s="197"/>
      <c r="F341" s="197"/>
      <c r="G341" s="197"/>
      <c r="H341" s="197"/>
      <c r="I341" s="197"/>
      <c r="J341" s="197"/>
      <c r="K341" s="197"/>
      <c r="L341" s="197"/>
      <c r="M341" s="108"/>
      <c r="N341" s="108"/>
      <c r="Q341" s="269"/>
      <c r="S341" s="134"/>
      <c r="T341" s="135"/>
    </row>
    <row r="342" spans="2:20" x14ac:dyDescent="0.3">
      <c r="B342" s="10"/>
      <c r="C342" s="205" t="s">
        <v>141</v>
      </c>
      <c r="D342" s="205"/>
      <c r="E342" s="205"/>
      <c r="F342" s="205"/>
      <c r="G342" s="205"/>
      <c r="H342" s="205"/>
      <c r="I342" s="205"/>
      <c r="J342" s="205"/>
      <c r="K342" s="205"/>
      <c r="L342" s="205"/>
      <c r="M342" s="48">
        <f>SUM(M335:M341)</f>
        <v>0</v>
      </c>
      <c r="N342" s="48">
        <f>SUM(N335:N341)</f>
        <v>0</v>
      </c>
      <c r="Q342" s="269"/>
      <c r="R342" s="27" t="str">
        <f>IF(VLOOKUP(B335,$B$83:$M$92,12,FALSE)-M342=0,IF(VLOOKUP(B335,$B$83:$N$92,13,FALSE)-N342=0,"OK","Last year doesn't match"),"Current year doesn't match")</f>
        <v>OK</v>
      </c>
      <c r="S342" s="134"/>
      <c r="T342" s="135"/>
    </row>
    <row r="343" spans="2:20" x14ac:dyDescent="0.3">
      <c r="B343" s="10"/>
      <c r="Q343" s="269"/>
      <c r="S343" s="134"/>
      <c r="T343" s="135"/>
    </row>
    <row r="344" spans="2:20" x14ac:dyDescent="0.3">
      <c r="B344" s="28" t="s">
        <v>138</v>
      </c>
      <c r="C344" s="206" t="s">
        <v>139</v>
      </c>
      <c r="D344" s="206"/>
      <c r="E344" s="206"/>
      <c r="F344" s="206"/>
      <c r="G344" s="206"/>
      <c r="H344" s="206"/>
      <c r="I344" s="206"/>
      <c r="J344" s="206"/>
      <c r="K344" s="206"/>
      <c r="L344" s="206"/>
      <c r="M344" s="32" t="s">
        <v>43</v>
      </c>
      <c r="N344" s="32" t="s">
        <v>44</v>
      </c>
      <c r="Q344" s="269"/>
      <c r="S344" s="134"/>
      <c r="T344" s="135"/>
    </row>
    <row r="345" spans="2:20" x14ac:dyDescent="0.3">
      <c r="B345" s="207" t="s">
        <v>77</v>
      </c>
      <c r="C345" s="197"/>
      <c r="D345" s="197"/>
      <c r="E345" s="197"/>
      <c r="F345" s="197"/>
      <c r="G345" s="197"/>
      <c r="H345" s="197"/>
      <c r="I345" s="197"/>
      <c r="J345" s="197"/>
      <c r="K345" s="197"/>
      <c r="L345" s="197"/>
      <c r="M345" s="108"/>
      <c r="N345" s="108"/>
      <c r="Q345" s="269"/>
      <c r="S345" s="134"/>
      <c r="T345" s="135"/>
    </row>
    <row r="346" spans="2:20" x14ac:dyDescent="0.3">
      <c r="B346" s="207"/>
      <c r="C346" s="197"/>
      <c r="D346" s="197"/>
      <c r="E346" s="197"/>
      <c r="F346" s="197"/>
      <c r="G346" s="197"/>
      <c r="H346" s="197"/>
      <c r="I346" s="197"/>
      <c r="J346" s="197"/>
      <c r="K346" s="197"/>
      <c r="L346" s="197"/>
      <c r="M346" s="108"/>
      <c r="N346" s="108"/>
      <c r="Q346" s="269"/>
      <c r="S346" s="134"/>
      <c r="T346" s="135"/>
    </row>
    <row r="347" spans="2:20" x14ac:dyDescent="0.3">
      <c r="B347" s="207"/>
      <c r="C347" s="197"/>
      <c r="D347" s="197"/>
      <c r="E347" s="197"/>
      <c r="F347" s="197"/>
      <c r="G347" s="197"/>
      <c r="H347" s="197"/>
      <c r="I347" s="197"/>
      <c r="J347" s="197"/>
      <c r="K347" s="197"/>
      <c r="L347" s="197"/>
      <c r="M347" s="108"/>
      <c r="N347" s="108"/>
      <c r="Q347" s="269"/>
      <c r="S347" s="134"/>
      <c r="T347" s="135"/>
    </row>
    <row r="348" spans="2:20" x14ac:dyDescent="0.3">
      <c r="B348" s="207"/>
      <c r="C348" s="197"/>
      <c r="D348" s="197"/>
      <c r="E348" s="197"/>
      <c r="F348" s="197"/>
      <c r="G348" s="197"/>
      <c r="H348" s="197"/>
      <c r="I348" s="197"/>
      <c r="J348" s="197"/>
      <c r="K348" s="197"/>
      <c r="L348" s="197"/>
      <c r="M348" s="108"/>
      <c r="N348" s="108"/>
      <c r="Q348" s="269"/>
      <c r="S348" s="134"/>
      <c r="T348" s="135"/>
    </row>
    <row r="349" spans="2:20" x14ac:dyDescent="0.3">
      <c r="B349" s="207"/>
      <c r="C349" s="197"/>
      <c r="D349" s="197"/>
      <c r="E349" s="197"/>
      <c r="F349" s="197"/>
      <c r="G349" s="197"/>
      <c r="H349" s="197"/>
      <c r="I349" s="197"/>
      <c r="J349" s="197"/>
      <c r="K349" s="197"/>
      <c r="L349" s="197"/>
      <c r="M349" s="108"/>
      <c r="N349" s="108"/>
      <c r="Q349" s="269"/>
      <c r="S349" s="134"/>
      <c r="T349" s="135"/>
    </row>
    <row r="350" spans="2:20" x14ac:dyDescent="0.3">
      <c r="B350" s="207"/>
      <c r="C350" s="197"/>
      <c r="D350" s="197"/>
      <c r="E350" s="197"/>
      <c r="F350" s="197"/>
      <c r="G350" s="197"/>
      <c r="H350" s="197"/>
      <c r="I350" s="197"/>
      <c r="J350" s="197"/>
      <c r="K350" s="197"/>
      <c r="L350" s="197"/>
      <c r="M350" s="108"/>
      <c r="N350" s="108"/>
      <c r="Q350" s="269"/>
      <c r="S350" s="134"/>
      <c r="T350" s="135"/>
    </row>
    <row r="351" spans="2:20" x14ac:dyDescent="0.3">
      <c r="B351" s="207"/>
      <c r="C351" s="197"/>
      <c r="D351" s="197"/>
      <c r="E351" s="197"/>
      <c r="F351" s="197"/>
      <c r="G351" s="197"/>
      <c r="H351" s="197"/>
      <c r="I351" s="197"/>
      <c r="J351" s="197"/>
      <c r="K351" s="197"/>
      <c r="L351" s="197"/>
      <c r="M351" s="108"/>
      <c r="N351" s="108"/>
      <c r="Q351" s="269"/>
      <c r="S351" s="134"/>
      <c r="T351" s="135"/>
    </row>
    <row r="352" spans="2:20" x14ac:dyDescent="0.3">
      <c r="B352" s="10"/>
      <c r="C352" s="205" t="s">
        <v>141</v>
      </c>
      <c r="D352" s="205"/>
      <c r="E352" s="205"/>
      <c r="F352" s="205"/>
      <c r="G352" s="205"/>
      <c r="H352" s="205"/>
      <c r="I352" s="205"/>
      <c r="J352" s="205"/>
      <c r="K352" s="205"/>
      <c r="L352" s="205"/>
      <c r="M352" s="48">
        <f>SUM(M345:M351)</f>
        <v>0</v>
      </c>
      <c r="N352" s="48">
        <f>SUM(N345:N351)</f>
        <v>0</v>
      </c>
      <c r="Q352" s="270"/>
      <c r="R352" s="27" t="str">
        <f>IF(VLOOKUP(B345,$B$83:$M$92,12,FALSE)-M352=0,IF(VLOOKUP(B345,$B$83:$N$92,13,FALSE)-N352=0,"OK","Last year doesn't match"),"Current year doesn't match")</f>
        <v>OK</v>
      </c>
      <c r="S352" s="136"/>
      <c r="T352" s="137"/>
    </row>
    <row r="353" spans="2:20" x14ac:dyDescent="0.3">
      <c r="B353" s="10"/>
    </row>
    <row r="354" spans="2:20" x14ac:dyDescent="0.3">
      <c r="B354" s="10"/>
    </row>
    <row r="355" spans="2:20" x14ac:dyDescent="0.3">
      <c r="B355" s="147" t="s">
        <v>146</v>
      </c>
      <c r="C355" s="147"/>
      <c r="D355" s="147"/>
      <c r="E355" s="147"/>
      <c r="F355" s="147"/>
      <c r="G355" s="147"/>
      <c r="H355" s="147"/>
      <c r="I355" s="147"/>
      <c r="J355" s="147"/>
      <c r="K355" s="147"/>
      <c r="L355" s="147"/>
      <c r="M355" s="147"/>
      <c r="N355" s="147"/>
    </row>
    <row r="356" spans="2:20" x14ac:dyDescent="0.3">
      <c r="B356" s="10"/>
    </row>
    <row r="357" spans="2:20" x14ac:dyDescent="0.3">
      <c r="B357" s="28" t="s">
        <v>138</v>
      </c>
      <c r="C357" s="206" t="s">
        <v>139</v>
      </c>
      <c r="D357" s="206"/>
      <c r="E357" s="206"/>
      <c r="F357" s="206"/>
      <c r="G357" s="206"/>
      <c r="H357" s="206"/>
      <c r="I357" s="206"/>
      <c r="J357" s="206"/>
      <c r="K357" s="206"/>
      <c r="L357" s="206"/>
      <c r="M357" s="32" t="s">
        <v>43</v>
      </c>
      <c r="N357" s="32" t="s">
        <v>44</v>
      </c>
      <c r="Q357" s="268" t="s">
        <v>26</v>
      </c>
      <c r="S357" s="132" t="s">
        <v>147</v>
      </c>
      <c r="T357" s="133"/>
    </row>
    <row r="358" spans="2:20" x14ac:dyDescent="0.3">
      <c r="B358" s="207" t="s">
        <v>83</v>
      </c>
      <c r="C358" s="197"/>
      <c r="D358" s="197"/>
      <c r="E358" s="197"/>
      <c r="F358" s="197"/>
      <c r="G358" s="197"/>
      <c r="H358" s="197"/>
      <c r="I358" s="197"/>
      <c r="J358" s="197"/>
      <c r="K358" s="197"/>
      <c r="L358" s="197"/>
      <c r="M358" s="108"/>
      <c r="N358" s="108"/>
      <c r="Q358" s="269"/>
      <c r="S358" s="134"/>
      <c r="T358" s="135"/>
    </row>
    <row r="359" spans="2:20" x14ac:dyDescent="0.3">
      <c r="B359" s="207"/>
      <c r="C359" s="197"/>
      <c r="D359" s="197"/>
      <c r="E359" s="197"/>
      <c r="F359" s="197"/>
      <c r="G359" s="197"/>
      <c r="H359" s="197"/>
      <c r="I359" s="197"/>
      <c r="J359" s="197"/>
      <c r="K359" s="197"/>
      <c r="L359" s="197"/>
      <c r="M359" s="108"/>
      <c r="N359" s="108"/>
      <c r="Q359" s="269"/>
      <c r="S359" s="134"/>
      <c r="T359" s="135"/>
    </row>
    <row r="360" spans="2:20" x14ac:dyDescent="0.3">
      <c r="B360" s="207"/>
      <c r="C360" s="197"/>
      <c r="D360" s="197"/>
      <c r="E360" s="197"/>
      <c r="F360" s="197"/>
      <c r="G360" s="197"/>
      <c r="H360" s="197"/>
      <c r="I360" s="197"/>
      <c r="J360" s="197"/>
      <c r="K360" s="197"/>
      <c r="L360" s="197"/>
      <c r="M360" s="108"/>
      <c r="N360" s="108"/>
      <c r="Q360" s="269"/>
      <c r="S360" s="134"/>
      <c r="T360" s="135"/>
    </row>
    <row r="361" spans="2:20" x14ac:dyDescent="0.3">
      <c r="B361" s="207"/>
      <c r="C361" s="197"/>
      <c r="D361" s="197"/>
      <c r="E361" s="197"/>
      <c r="F361" s="197"/>
      <c r="G361" s="197"/>
      <c r="H361" s="197"/>
      <c r="I361" s="197"/>
      <c r="J361" s="197"/>
      <c r="K361" s="197"/>
      <c r="L361" s="197"/>
      <c r="M361" s="108"/>
      <c r="N361" s="108"/>
      <c r="Q361" s="269"/>
      <c r="S361" s="134"/>
      <c r="T361" s="135"/>
    </row>
    <row r="362" spans="2:20" x14ac:dyDescent="0.3">
      <c r="B362" s="207"/>
      <c r="C362" s="197"/>
      <c r="D362" s="197"/>
      <c r="E362" s="197"/>
      <c r="F362" s="197"/>
      <c r="G362" s="197"/>
      <c r="H362" s="197"/>
      <c r="I362" s="197"/>
      <c r="J362" s="197"/>
      <c r="K362" s="197"/>
      <c r="L362" s="197"/>
      <c r="M362" s="108"/>
      <c r="N362" s="108"/>
      <c r="Q362" s="269"/>
      <c r="S362" s="134"/>
      <c r="T362" s="135"/>
    </row>
    <row r="363" spans="2:20" x14ac:dyDescent="0.3">
      <c r="B363" s="207"/>
      <c r="C363" s="197"/>
      <c r="D363" s="197"/>
      <c r="E363" s="197"/>
      <c r="F363" s="197"/>
      <c r="G363" s="197"/>
      <c r="H363" s="197"/>
      <c r="I363" s="197"/>
      <c r="J363" s="197"/>
      <c r="K363" s="197"/>
      <c r="L363" s="197"/>
      <c r="M363" s="108"/>
      <c r="N363" s="108"/>
      <c r="Q363" s="269"/>
      <c r="S363" s="134"/>
      <c r="T363" s="135"/>
    </row>
    <row r="364" spans="2:20" x14ac:dyDescent="0.3">
      <c r="B364" s="207"/>
      <c r="C364" s="197"/>
      <c r="D364" s="197"/>
      <c r="E364" s="197"/>
      <c r="F364" s="197"/>
      <c r="G364" s="197"/>
      <c r="H364" s="197"/>
      <c r="I364" s="197"/>
      <c r="J364" s="197"/>
      <c r="K364" s="197"/>
      <c r="L364" s="197"/>
      <c r="M364" s="108"/>
      <c r="N364" s="108"/>
      <c r="Q364" s="269"/>
      <c r="S364" s="134"/>
      <c r="T364" s="135"/>
    </row>
    <row r="365" spans="2:20" x14ac:dyDescent="0.3">
      <c r="B365" s="10"/>
      <c r="C365" s="205" t="s">
        <v>141</v>
      </c>
      <c r="D365" s="205"/>
      <c r="E365" s="205"/>
      <c r="F365" s="205"/>
      <c r="G365" s="205"/>
      <c r="H365" s="205"/>
      <c r="I365" s="205"/>
      <c r="J365" s="205"/>
      <c r="K365" s="205"/>
      <c r="L365" s="205"/>
      <c r="M365" s="48">
        <f>SUM(M358:M364)</f>
        <v>0</v>
      </c>
      <c r="N365" s="48">
        <f>SUM(N358:N364)</f>
        <v>0</v>
      </c>
      <c r="Q365" s="269"/>
      <c r="R365" s="27" t="str">
        <f>IF(VLOOKUP(B358,$B$98:$M$107,12,FALSE)-M365=0,IF(VLOOKUP(B358,$B$98:$N$107,13,FALSE)-N365=0,"OK","Last year doesn't match"),"Current year doesn't match")</f>
        <v>OK</v>
      </c>
      <c r="S365" s="134"/>
      <c r="T365" s="135"/>
    </row>
    <row r="366" spans="2:20" x14ac:dyDescent="0.3">
      <c r="B366" s="10"/>
      <c r="Q366" s="269"/>
      <c r="S366" s="134"/>
      <c r="T366" s="135"/>
    </row>
    <row r="367" spans="2:20" x14ac:dyDescent="0.3">
      <c r="B367" s="28" t="s">
        <v>138</v>
      </c>
      <c r="C367" s="206" t="s">
        <v>139</v>
      </c>
      <c r="D367" s="206"/>
      <c r="E367" s="206"/>
      <c r="F367" s="206"/>
      <c r="G367" s="206"/>
      <c r="H367" s="206"/>
      <c r="I367" s="206"/>
      <c r="J367" s="206"/>
      <c r="K367" s="206"/>
      <c r="L367" s="206"/>
      <c r="M367" s="32" t="s">
        <v>43</v>
      </c>
      <c r="N367" s="32" t="s">
        <v>44</v>
      </c>
      <c r="Q367" s="269"/>
      <c r="S367" s="134"/>
      <c r="T367" s="135"/>
    </row>
    <row r="368" spans="2:20" x14ac:dyDescent="0.3">
      <c r="B368" s="207" t="s">
        <v>84</v>
      </c>
      <c r="C368" s="197"/>
      <c r="D368" s="197"/>
      <c r="E368" s="197"/>
      <c r="F368" s="197"/>
      <c r="G368" s="197"/>
      <c r="H368" s="197"/>
      <c r="I368" s="197"/>
      <c r="J368" s="197"/>
      <c r="K368" s="197"/>
      <c r="L368" s="197"/>
      <c r="M368" s="108"/>
      <c r="N368" s="108"/>
      <c r="Q368" s="269"/>
      <c r="S368" s="134"/>
      <c r="T368" s="135"/>
    </row>
    <row r="369" spans="2:20" x14ac:dyDescent="0.3">
      <c r="B369" s="207"/>
      <c r="C369" s="197"/>
      <c r="D369" s="197"/>
      <c r="E369" s="197"/>
      <c r="F369" s="197"/>
      <c r="G369" s="197"/>
      <c r="H369" s="197"/>
      <c r="I369" s="197"/>
      <c r="J369" s="197"/>
      <c r="K369" s="197"/>
      <c r="L369" s="197"/>
      <c r="M369" s="108"/>
      <c r="N369" s="108"/>
      <c r="Q369" s="269"/>
      <c r="S369" s="134"/>
      <c r="T369" s="135"/>
    </row>
    <row r="370" spans="2:20" x14ac:dyDescent="0.3">
      <c r="B370" s="207"/>
      <c r="C370" s="197"/>
      <c r="D370" s="197"/>
      <c r="E370" s="197"/>
      <c r="F370" s="197"/>
      <c r="G370" s="197"/>
      <c r="H370" s="197"/>
      <c r="I370" s="197"/>
      <c r="J370" s="197"/>
      <c r="K370" s="197"/>
      <c r="L370" s="197"/>
      <c r="M370" s="108"/>
      <c r="N370" s="108"/>
      <c r="Q370" s="269"/>
      <c r="S370" s="134"/>
      <c r="T370" s="135"/>
    </row>
    <row r="371" spans="2:20" x14ac:dyDescent="0.3">
      <c r="B371" s="207"/>
      <c r="C371" s="197"/>
      <c r="D371" s="197"/>
      <c r="E371" s="197"/>
      <c r="F371" s="197"/>
      <c r="G371" s="197"/>
      <c r="H371" s="197"/>
      <c r="I371" s="197"/>
      <c r="J371" s="197"/>
      <c r="K371" s="197"/>
      <c r="L371" s="197"/>
      <c r="M371" s="108"/>
      <c r="N371" s="108"/>
      <c r="Q371" s="269"/>
      <c r="S371" s="134"/>
      <c r="T371" s="135"/>
    </row>
    <row r="372" spans="2:20" x14ac:dyDescent="0.3">
      <c r="B372" s="207"/>
      <c r="C372" s="197"/>
      <c r="D372" s="197"/>
      <c r="E372" s="197"/>
      <c r="F372" s="197"/>
      <c r="G372" s="197"/>
      <c r="H372" s="197"/>
      <c r="I372" s="197"/>
      <c r="J372" s="197"/>
      <c r="K372" s="197"/>
      <c r="L372" s="197"/>
      <c r="M372" s="108"/>
      <c r="N372" s="108"/>
      <c r="Q372" s="269"/>
      <c r="S372" s="134"/>
      <c r="T372" s="135"/>
    </row>
    <row r="373" spans="2:20" x14ac:dyDescent="0.3">
      <c r="B373" s="207"/>
      <c r="C373" s="197"/>
      <c r="D373" s="197"/>
      <c r="E373" s="197"/>
      <c r="F373" s="197"/>
      <c r="G373" s="197"/>
      <c r="H373" s="197"/>
      <c r="I373" s="197"/>
      <c r="J373" s="197"/>
      <c r="K373" s="197"/>
      <c r="L373" s="197"/>
      <c r="M373" s="108"/>
      <c r="N373" s="108"/>
      <c r="Q373" s="269"/>
      <c r="S373" s="134"/>
      <c r="T373" s="135"/>
    </row>
    <row r="374" spans="2:20" x14ac:dyDescent="0.3">
      <c r="B374" s="207"/>
      <c r="C374" s="197"/>
      <c r="D374" s="197"/>
      <c r="E374" s="197"/>
      <c r="F374" s="197"/>
      <c r="G374" s="197"/>
      <c r="H374" s="197"/>
      <c r="I374" s="197"/>
      <c r="J374" s="197"/>
      <c r="K374" s="197"/>
      <c r="L374" s="197"/>
      <c r="M374" s="108"/>
      <c r="N374" s="108"/>
      <c r="Q374" s="269"/>
      <c r="S374" s="134"/>
      <c r="T374" s="135"/>
    </row>
    <row r="375" spans="2:20" x14ac:dyDescent="0.3">
      <c r="B375" s="10"/>
      <c r="C375" s="205" t="s">
        <v>141</v>
      </c>
      <c r="D375" s="205"/>
      <c r="E375" s="205"/>
      <c r="F375" s="205"/>
      <c r="G375" s="205"/>
      <c r="H375" s="205"/>
      <c r="I375" s="205"/>
      <c r="J375" s="205"/>
      <c r="K375" s="205"/>
      <c r="L375" s="205"/>
      <c r="M375" s="48">
        <f>SUM(M368:M374)</f>
        <v>0</v>
      </c>
      <c r="N375" s="48">
        <f>SUM(N368:N374)</f>
        <v>0</v>
      </c>
      <c r="Q375" s="269"/>
      <c r="R375" s="27" t="str">
        <f>IF(VLOOKUP(B368,$B$98:$M$107,12,FALSE)-M375=0,IF(VLOOKUP(B368,$B$98:$N$107,13,FALSE)-N375=0,"OK","Last year doesn't match"),"Current year doesn't match")</f>
        <v>OK</v>
      </c>
      <c r="S375" s="134"/>
      <c r="T375" s="135"/>
    </row>
    <row r="376" spans="2:20" x14ac:dyDescent="0.3">
      <c r="B376" s="10"/>
      <c r="Q376" s="269"/>
      <c r="S376" s="134"/>
      <c r="T376" s="135"/>
    </row>
    <row r="377" spans="2:20" x14ac:dyDescent="0.3">
      <c r="B377" s="28" t="s">
        <v>138</v>
      </c>
      <c r="C377" s="206" t="s">
        <v>139</v>
      </c>
      <c r="D377" s="206"/>
      <c r="E377" s="206"/>
      <c r="F377" s="206"/>
      <c r="G377" s="206"/>
      <c r="H377" s="206"/>
      <c r="I377" s="206"/>
      <c r="J377" s="206"/>
      <c r="K377" s="206"/>
      <c r="L377" s="206"/>
      <c r="M377" s="32" t="s">
        <v>43</v>
      </c>
      <c r="N377" s="32" t="s">
        <v>44</v>
      </c>
      <c r="Q377" s="269"/>
      <c r="S377" s="134"/>
      <c r="T377" s="135"/>
    </row>
    <row r="378" spans="2:20" x14ac:dyDescent="0.3">
      <c r="B378" s="207" t="s">
        <v>269</v>
      </c>
      <c r="C378" s="197"/>
      <c r="D378" s="197"/>
      <c r="E378" s="197"/>
      <c r="F378" s="197"/>
      <c r="G378" s="197"/>
      <c r="H378" s="197"/>
      <c r="I378" s="197"/>
      <c r="J378" s="197"/>
      <c r="K378" s="197"/>
      <c r="L378" s="197"/>
      <c r="M378" s="108"/>
      <c r="N378" s="108"/>
      <c r="Q378" s="269"/>
      <c r="S378" s="134"/>
      <c r="T378" s="135"/>
    </row>
    <row r="379" spans="2:20" x14ac:dyDescent="0.3">
      <c r="B379" s="207"/>
      <c r="C379" s="197"/>
      <c r="D379" s="197"/>
      <c r="E379" s="197"/>
      <c r="F379" s="197"/>
      <c r="G379" s="197"/>
      <c r="H379" s="197"/>
      <c r="I379" s="197"/>
      <c r="J379" s="197"/>
      <c r="K379" s="197"/>
      <c r="L379" s="197"/>
      <c r="M379" s="108"/>
      <c r="N379" s="108"/>
      <c r="Q379" s="269"/>
      <c r="S379" s="134"/>
      <c r="T379" s="135"/>
    </row>
    <row r="380" spans="2:20" x14ac:dyDescent="0.3">
      <c r="B380" s="207"/>
      <c r="C380" s="197"/>
      <c r="D380" s="197"/>
      <c r="E380" s="197"/>
      <c r="F380" s="197"/>
      <c r="G380" s="197"/>
      <c r="H380" s="197"/>
      <c r="I380" s="197"/>
      <c r="J380" s="197"/>
      <c r="K380" s="197"/>
      <c r="L380" s="197"/>
      <c r="M380" s="108"/>
      <c r="N380" s="108"/>
      <c r="Q380" s="269"/>
      <c r="S380" s="134"/>
      <c r="T380" s="135"/>
    </row>
    <row r="381" spans="2:20" x14ac:dyDescent="0.3">
      <c r="B381" s="207"/>
      <c r="C381" s="197"/>
      <c r="D381" s="197"/>
      <c r="E381" s="197"/>
      <c r="F381" s="197"/>
      <c r="G381" s="197"/>
      <c r="H381" s="197"/>
      <c r="I381" s="197"/>
      <c r="J381" s="197"/>
      <c r="K381" s="197"/>
      <c r="L381" s="197"/>
      <c r="M381" s="108"/>
      <c r="N381" s="108"/>
      <c r="Q381" s="269"/>
      <c r="S381" s="134"/>
      <c r="T381" s="135"/>
    </row>
    <row r="382" spans="2:20" x14ac:dyDescent="0.3">
      <c r="B382" s="207"/>
      <c r="C382" s="197"/>
      <c r="D382" s="197"/>
      <c r="E382" s="197"/>
      <c r="F382" s="197"/>
      <c r="G382" s="197"/>
      <c r="H382" s="197"/>
      <c r="I382" s="197"/>
      <c r="J382" s="197"/>
      <c r="K382" s="197"/>
      <c r="L382" s="197"/>
      <c r="M382" s="108"/>
      <c r="N382" s="108"/>
      <c r="Q382" s="269"/>
      <c r="S382" s="134"/>
      <c r="T382" s="135"/>
    </row>
    <row r="383" spans="2:20" x14ac:dyDescent="0.3">
      <c r="B383" s="207"/>
      <c r="C383" s="197"/>
      <c r="D383" s="197"/>
      <c r="E383" s="197"/>
      <c r="F383" s="197"/>
      <c r="G383" s="197"/>
      <c r="H383" s="197"/>
      <c r="I383" s="197"/>
      <c r="J383" s="197"/>
      <c r="K383" s="197"/>
      <c r="L383" s="197"/>
      <c r="M383" s="108"/>
      <c r="N383" s="108"/>
      <c r="Q383" s="269"/>
      <c r="S383" s="134"/>
      <c r="T383" s="135"/>
    </row>
    <row r="384" spans="2:20" x14ac:dyDescent="0.3">
      <c r="B384" s="207"/>
      <c r="C384" s="197"/>
      <c r="D384" s="197"/>
      <c r="E384" s="197"/>
      <c r="F384" s="197"/>
      <c r="G384" s="197"/>
      <c r="H384" s="197"/>
      <c r="I384" s="197"/>
      <c r="J384" s="197"/>
      <c r="K384" s="197"/>
      <c r="L384" s="197"/>
      <c r="M384" s="108"/>
      <c r="N384" s="108"/>
      <c r="Q384" s="269"/>
      <c r="S384" s="134"/>
      <c r="T384" s="135"/>
    </row>
    <row r="385" spans="2:20" x14ac:dyDescent="0.3">
      <c r="B385" s="10"/>
      <c r="C385" s="205" t="s">
        <v>141</v>
      </c>
      <c r="D385" s="205"/>
      <c r="E385" s="205"/>
      <c r="F385" s="205"/>
      <c r="G385" s="205"/>
      <c r="H385" s="205"/>
      <c r="I385" s="205"/>
      <c r="J385" s="205"/>
      <c r="K385" s="205"/>
      <c r="L385" s="205"/>
      <c r="M385" s="48">
        <f>SUM(M378:M384)</f>
        <v>0</v>
      </c>
      <c r="N385" s="48">
        <f>SUM(N378:N384)</f>
        <v>0</v>
      </c>
      <c r="Q385" s="269"/>
      <c r="R385" s="27" t="str">
        <f>IF(VLOOKUP(B378,$B$98:$M$107,12,FALSE)-M385=0,IF(VLOOKUP(B378,$B$98:$N$107,13,FALSE)-N385=0,"OK","Last year doesn't match"),"Current year doesn't match")</f>
        <v>OK</v>
      </c>
      <c r="S385" s="134"/>
      <c r="T385" s="135"/>
    </row>
    <row r="386" spans="2:20" x14ac:dyDescent="0.3">
      <c r="B386" s="10"/>
      <c r="Q386" s="269"/>
      <c r="S386" s="134"/>
      <c r="T386" s="135"/>
    </row>
    <row r="387" spans="2:20" x14ac:dyDescent="0.3">
      <c r="B387" s="28" t="s">
        <v>138</v>
      </c>
      <c r="C387" s="206" t="s">
        <v>139</v>
      </c>
      <c r="D387" s="206"/>
      <c r="E387" s="206"/>
      <c r="F387" s="206"/>
      <c r="G387" s="206"/>
      <c r="H387" s="206"/>
      <c r="I387" s="206"/>
      <c r="J387" s="206"/>
      <c r="K387" s="206"/>
      <c r="L387" s="206"/>
      <c r="M387" s="32" t="s">
        <v>43</v>
      </c>
      <c r="N387" s="32" t="s">
        <v>44</v>
      </c>
      <c r="Q387" s="269"/>
      <c r="S387" s="134"/>
      <c r="T387" s="135"/>
    </row>
    <row r="388" spans="2:20" x14ac:dyDescent="0.3">
      <c r="B388" s="207" t="s">
        <v>85</v>
      </c>
      <c r="C388" s="197"/>
      <c r="D388" s="197"/>
      <c r="E388" s="197"/>
      <c r="F388" s="197"/>
      <c r="G388" s="197"/>
      <c r="H388" s="197"/>
      <c r="I388" s="197"/>
      <c r="J388" s="197"/>
      <c r="K388" s="197"/>
      <c r="L388" s="197"/>
      <c r="M388" s="108"/>
      <c r="N388" s="108"/>
      <c r="Q388" s="269"/>
      <c r="S388" s="134"/>
      <c r="T388" s="135"/>
    </row>
    <row r="389" spans="2:20" x14ac:dyDescent="0.3">
      <c r="B389" s="207"/>
      <c r="C389" s="197"/>
      <c r="D389" s="197"/>
      <c r="E389" s="197"/>
      <c r="F389" s="197"/>
      <c r="G389" s="197"/>
      <c r="H389" s="197"/>
      <c r="I389" s="197"/>
      <c r="J389" s="197"/>
      <c r="K389" s="197"/>
      <c r="L389" s="197"/>
      <c r="M389" s="108"/>
      <c r="N389" s="108"/>
      <c r="Q389" s="269"/>
      <c r="S389" s="134"/>
      <c r="T389" s="135"/>
    </row>
    <row r="390" spans="2:20" x14ac:dyDescent="0.3">
      <c r="B390" s="207"/>
      <c r="C390" s="197"/>
      <c r="D390" s="197"/>
      <c r="E390" s="197"/>
      <c r="F390" s="197"/>
      <c r="G390" s="197"/>
      <c r="H390" s="197"/>
      <c r="I390" s="197"/>
      <c r="J390" s="197"/>
      <c r="K390" s="197"/>
      <c r="L390" s="197"/>
      <c r="M390" s="108"/>
      <c r="N390" s="108"/>
      <c r="Q390" s="269"/>
      <c r="S390" s="134"/>
      <c r="T390" s="135"/>
    </row>
    <row r="391" spans="2:20" x14ac:dyDescent="0.3">
      <c r="B391" s="207"/>
      <c r="C391" s="197"/>
      <c r="D391" s="197"/>
      <c r="E391" s="197"/>
      <c r="F391" s="197"/>
      <c r="G391" s="197"/>
      <c r="H391" s="197"/>
      <c r="I391" s="197"/>
      <c r="J391" s="197"/>
      <c r="K391" s="197"/>
      <c r="L391" s="197"/>
      <c r="M391" s="108"/>
      <c r="N391" s="108"/>
      <c r="Q391" s="269"/>
      <c r="S391" s="134"/>
      <c r="T391" s="135"/>
    </row>
    <row r="392" spans="2:20" x14ac:dyDescent="0.3">
      <c r="B392" s="207"/>
      <c r="C392" s="197"/>
      <c r="D392" s="197"/>
      <c r="E392" s="197"/>
      <c r="F392" s="197"/>
      <c r="G392" s="197"/>
      <c r="H392" s="197"/>
      <c r="I392" s="197"/>
      <c r="J392" s="197"/>
      <c r="K392" s="197"/>
      <c r="L392" s="197"/>
      <c r="M392" s="108"/>
      <c r="N392" s="108"/>
      <c r="Q392" s="269"/>
      <c r="S392" s="134"/>
      <c r="T392" s="135"/>
    </row>
    <row r="393" spans="2:20" x14ac:dyDescent="0.3">
      <c r="B393" s="207"/>
      <c r="C393" s="197"/>
      <c r="D393" s="197"/>
      <c r="E393" s="197"/>
      <c r="F393" s="197"/>
      <c r="G393" s="197"/>
      <c r="H393" s="197"/>
      <c r="I393" s="197"/>
      <c r="J393" s="197"/>
      <c r="K393" s="197"/>
      <c r="L393" s="197"/>
      <c r="M393" s="108"/>
      <c r="N393" s="108"/>
      <c r="Q393" s="269"/>
      <c r="S393" s="134"/>
      <c r="T393" s="135"/>
    </row>
    <row r="394" spans="2:20" x14ac:dyDescent="0.3">
      <c r="B394" s="207"/>
      <c r="C394" s="197"/>
      <c r="D394" s="197"/>
      <c r="E394" s="197"/>
      <c r="F394" s="197"/>
      <c r="G394" s="197"/>
      <c r="H394" s="197"/>
      <c r="I394" s="197"/>
      <c r="J394" s="197"/>
      <c r="K394" s="197"/>
      <c r="L394" s="197"/>
      <c r="M394" s="108"/>
      <c r="N394" s="108"/>
      <c r="Q394" s="269"/>
      <c r="S394" s="134"/>
      <c r="T394" s="135"/>
    </row>
    <row r="395" spans="2:20" x14ac:dyDescent="0.3">
      <c r="B395" s="10"/>
      <c r="C395" s="205" t="s">
        <v>141</v>
      </c>
      <c r="D395" s="205"/>
      <c r="E395" s="205"/>
      <c r="F395" s="205"/>
      <c r="G395" s="205"/>
      <c r="H395" s="205"/>
      <c r="I395" s="205"/>
      <c r="J395" s="205"/>
      <c r="K395" s="205"/>
      <c r="L395" s="205"/>
      <c r="M395" s="48">
        <f>SUM(M388:M394)</f>
        <v>0</v>
      </c>
      <c r="N395" s="48">
        <f>SUM(N388:N394)</f>
        <v>0</v>
      </c>
      <c r="Q395" s="269"/>
      <c r="R395" s="27" t="str">
        <f>IF(VLOOKUP(B388,$B$98:$M$107,12,FALSE)-M395=0,IF(VLOOKUP(B388,$B$98:$N$107,13,FALSE)-N395=0,"OK","Last year doesn't match"),"Current year doesn't match")</f>
        <v>OK</v>
      </c>
      <c r="S395" s="134"/>
      <c r="T395" s="135"/>
    </row>
    <row r="396" spans="2:20" x14ac:dyDescent="0.3">
      <c r="B396" s="10"/>
      <c r="Q396" s="269"/>
      <c r="S396" s="134"/>
      <c r="T396" s="135"/>
    </row>
    <row r="397" spans="2:20" x14ac:dyDescent="0.3">
      <c r="B397" s="28" t="s">
        <v>138</v>
      </c>
      <c r="C397" s="206" t="s">
        <v>139</v>
      </c>
      <c r="D397" s="206"/>
      <c r="E397" s="206"/>
      <c r="F397" s="206"/>
      <c r="G397" s="206"/>
      <c r="H397" s="206"/>
      <c r="I397" s="206"/>
      <c r="J397" s="206"/>
      <c r="K397" s="206"/>
      <c r="L397" s="206"/>
      <c r="M397" s="32" t="s">
        <v>43</v>
      </c>
      <c r="N397" s="32" t="s">
        <v>44</v>
      </c>
      <c r="Q397" s="269"/>
      <c r="S397" s="134"/>
      <c r="T397" s="135"/>
    </row>
    <row r="398" spans="2:20" x14ac:dyDescent="0.3">
      <c r="B398" s="207" t="s">
        <v>88</v>
      </c>
      <c r="C398" s="197"/>
      <c r="D398" s="197"/>
      <c r="E398" s="197"/>
      <c r="F398" s="197"/>
      <c r="G398" s="197"/>
      <c r="H398" s="197"/>
      <c r="I398" s="197"/>
      <c r="J398" s="197"/>
      <c r="K398" s="197"/>
      <c r="L398" s="197"/>
      <c r="M398" s="108"/>
      <c r="N398" s="108"/>
      <c r="Q398" s="269"/>
      <c r="S398" s="134"/>
      <c r="T398" s="135"/>
    </row>
    <row r="399" spans="2:20" x14ac:dyDescent="0.3">
      <c r="B399" s="207"/>
      <c r="C399" s="197"/>
      <c r="D399" s="197"/>
      <c r="E399" s="197"/>
      <c r="F399" s="197"/>
      <c r="G399" s="197"/>
      <c r="H399" s="197"/>
      <c r="I399" s="197"/>
      <c r="J399" s="197"/>
      <c r="K399" s="197"/>
      <c r="L399" s="197"/>
      <c r="M399" s="108"/>
      <c r="N399" s="108"/>
      <c r="Q399" s="269"/>
      <c r="S399" s="134"/>
      <c r="T399" s="135"/>
    </row>
    <row r="400" spans="2:20" x14ac:dyDescent="0.3">
      <c r="B400" s="207"/>
      <c r="C400" s="197"/>
      <c r="D400" s="197"/>
      <c r="E400" s="197"/>
      <c r="F400" s="197"/>
      <c r="G400" s="197"/>
      <c r="H400" s="197"/>
      <c r="I400" s="197"/>
      <c r="J400" s="197"/>
      <c r="K400" s="197"/>
      <c r="L400" s="197"/>
      <c r="M400" s="108"/>
      <c r="N400" s="108"/>
      <c r="Q400" s="269"/>
      <c r="S400" s="134"/>
      <c r="T400" s="135"/>
    </row>
    <row r="401" spans="2:20" x14ac:dyDescent="0.3">
      <c r="B401" s="207"/>
      <c r="C401" s="197"/>
      <c r="D401" s="197"/>
      <c r="E401" s="197"/>
      <c r="F401" s="197"/>
      <c r="G401" s="197"/>
      <c r="H401" s="197"/>
      <c r="I401" s="197"/>
      <c r="J401" s="197"/>
      <c r="K401" s="197"/>
      <c r="L401" s="197"/>
      <c r="M401" s="108"/>
      <c r="N401" s="108"/>
      <c r="Q401" s="269"/>
      <c r="S401" s="134"/>
      <c r="T401" s="135"/>
    </row>
    <row r="402" spans="2:20" x14ac:dyDescent="0.3">
      <c r="B402" s="207"/>
      <c r="C402" s="197"/>
      <c r="D402" s="197"/>
      <c r="E402" s="197"/>
      <c r="F402" s="197"/>
      <c r="G402" s="197"/>
      <c r="H402" s="197"/>
      <c r="I402" s="197"/>
      <c r="J402" s="197"/>
      <c r="K402" s="197"/>
      <c r="L402" s="197"/>
      <c r="M402" s="108"/>
      <c r="N402" s="108"/>
      <c r="Q402" s="269"/>
      <c r="S402" s="134"/>
      <c r="T402" s="135"/>
    </row>
    <row r="403" spans="2:20" x14ac:dyDescent="0.3">
      <c r="B403" s="207"/>
      <c r="C403" s="197"/>
      <c r="D403" s="197"/>
      <c r="E403" s="197"/>
      <c r="F403" s="197"/>
      <c r="G403" s="197"/>
      <c r="H403" s="197"/>
      <c r="I403" s="197"/>
      <c r="J403" s="197"/>
      <c r="K403" s="197"/>
      <c r="L403" s="197"/>
      <c r="M403" s="108"/>
      <c r="N403" s="108"/>
      <c r="Q403" s="269"/>
      <c r="S403" s="134"/>
      <c r="T403" s="135"/>
    </row>
    <row r="404" spans="2:20" x14ac:dyDescent="0.3">
      <c r="B404" s="207"/>
      <c r="C404" s="197"/>
      <c r="D404" s="197"/>
      <c r="E404" s="197"/>
      <c r="F404" s="197"/>
      <c r="G404" s="197"/>
      <c r="H404" s="197"/>
      <c r="I404" s="197"/>
      <c r="J404" s="197"/>
      <c r="K404" s="197"/>
      <c r="L404" s="197"/>
      <c r="M404" s="108"/>
      <c r="N404" s="108"/>
      <c r="Q404" s="269"/>
      <c r="S404" s="134"/>
      <c r="T404" s="135"/>
    </row>
    <row r="405" spans="2:20" x14ac:dyDescent="0.3">
      <c r="B405" s="10"/>
      <c r="C405" s="205" t="s">
        <v>141</v>
      </c>
      <c r="D405" s="205"/>
      <c r="E405" s="205"/>
      <c r="F405" s="205"/>
      <c r="G405" s="205"/>
      <c r="H405" s="205"/>
      <c r="I405" s="205"/>
      <c r="J405" s="205"/>
      <c r="K405" s="205"/>
      <c r="L405" s="205"/>
      <c r="M405" s="48">
        <f>SUM(M398:M404)</f>
        <v>0</v>
      </c>
      <c r="N405" s="48">
        <f>SUM(N398:N404)</f>
        <v>0</v>
      </c>
      <c r="Q405" s="269"/>
      <c r="R405" s="27" t="str">
        <f>IF(VLOOKUP(B398,$B$98:$M$107,12,FALSE)-M405=0,IF(VLOOKUP(B398,$B$98:$N$107,13,FALSE)-N405=0,"OK","Last year doesn't match"),"Current year doesn't match")</f>
        <v>OK</v>
      </c>
      <c r="S405" s="134"/>
      <c r="T405" s="135"/>
    </row>
    <row r="406" spans="2:20" x14ac:dyDescent="0.3">
      <c r="B406" s="10"/>
      <c r="Q406" s="269"/>
      <c r="S406" s="134"/>
      <c r="T406" s="135"/>
    </row>
    <row r="407" spans="2:20" x14ac:dyDescent="0.3">
      <c r="B407" s="28" t="s">
        <v>138</v>
      </c>
      <c r="C407" s="206" t="s">
        <v>139</v>
      </c>
      <c r="D407" s="206"/>
      <c r="E407" s="206"/>
      <c r="F407" s="206"/>
      <c r="G407" s="206"/>
      <c r="H407" s="206"/>
      <c r="I407" s="206"/>
      <c r="J407" s="206"/>
      <c r="K407" s="206"/>
      <c r="L407" s="206"/>
      <c r="M407" s="32" t="s">
        <v>43</v>
      </c>
      <c r="N407" s="32" t="s">
        <v>44</v>
      </c>
      <c r="Q407" s="269"/>
      <c r="S407" s="134"/>
      <c r="T407" s="135"/>
    </row>
    <row r="408" spans="2:20" x14ac:dyDescent="0.3">
      <c r="B408" s="207" t="s">
        <v>89</v>
      </c>
      <c r="C408" s="197"/>
      <c r="D408" s="197"/>
      <c r="E408" s="197"/>
      <c r="F408" s="197"/>
      <c r="G408" s="197"/>
      <c r="H408" s="197"/>
      <c r="I408" s="197"/>
      <c r="J408" s="197"/>
      <c r="K408" s="197"/>
      <c r="L408" s="197"/>
      <c r="M408" s="108"/>
      <c r="N408" s="108"/>
      <c r="Q408" s="269"/>
      <c r="S408" s="134"/>
      <c r="T408" s="135"/>
    </row>
    <row r="409" spans="2:20" x14ac:dyDescent="0.3">
      <c r="B409" s="207"/>
      <c r="C409" s="197"/>
      <c r="D409" s="197"/>
      <c r="E409" s="197"/>
      <c r="F409" s="197"/>
      <c r="G409" s="197"/>
      <c r="H409" s="197"/>
      <c r="I409" s="197"/>
      <c r="J409" s="197"/>
      <c r="K409" s="197"/>
      <c r="L409" s="197"/>
      <c r="M409" s="108"/>
      <c r="N409" s="108"/>
      <c r="Q409" s="269"/>
      <c r="S409" s="134"/>
      <c r="T409" s="135"/>
    </row>
    <row r="410" spans="2:20" x14ac:dyDescent="0.3">
      <c r="B410" s="207"/>
      <c r="C410" s="197"/>
      <c r="D410" s="197"/>
      <c r="E410" s="197"/>
      <c r="F410" s="197"/>
      <c r="G410" s="197"/>
      <c r="H410" s="197"/>
      <c r="I410" s="197"/>
      <c r="J410" s="197"/>
      <c r="K410" s="197"/>
      <c r="L410" s="197"/>
      <c r="M410" s="108"/>
      <c r="N410" s="108"/>
      <c r="Q410" s="269"/>
      <c r="S410" s="134"/>
      <c r="T410" s="135"/>
    </row>
    <row r="411" spans="2:20" x14ac:dyDescent="0.3">
      <c r="B411" s="207"/>
      <c r="C411" s="197"/>
      <c r="D411" s="197"/>
      <c r="E411" s="197"/>
      <c r="F411" s="197"/>
      <c r="G411" s="197"/>
      <c r="H411" s="197"/>
      <c r="I411" s="197"/>
      <c r="J411" s="197"/>
      <c r="K411" s="197"/>
      <c r="L411" s="197"/>
      <c r="M411" s="108"/>
      <c r="N411" s="108"/>
      <c r="Q411" s="269"/>
      <c r="S411" s="134"/>
      <c r="T411" s="135"/>
    </row>
    <row r="412" spans="2:20" x14ac:dyDescent="0.3">
      <c r="B412" s="207"/>
      <c r="C412" s="197"/>
      <c r="D412" s="197"/>
      <c r="E412" s="197"/>
      <c r="F412" s="197"/>
      <c r="G412" s="197"/>
      <c r="H412" s="197"/>
      <c r="I412" s="197"/>
      <c r="J412" s="197"/>
      <c r="K412" s="197"/>
      <c r="L412" s="197"/>
      <c r="M412" s="108"/>
      <c r="N412" s="108"/>
      <c r="Q412" s="269"/>
      <c r="S412" s="134"/>
      <c r="T412" s="135"/>
    </row>
    <row r="413" spans="2:20" x14ac:dyDescent="0.3">
      <c r="B413" s="207"/>
      <c r="C413" s="197"/>
      <c r="D413" s="197"/>
      <c r="E413" s="197"/>
      <c r="F413" s="197"/>
      <c r="G413" s="197"/>
      <c r="H413" s="197"/>
      <c r="I413" s="197"/>
      <c r="J413" s="197"/>
      <c r="K413" s="197"/>
      <c r="L413" s="197"/>
      <c r="M413" s="108"/>
      <c r="N413" s="108"/>
      <c r="Q413" s="269"/>
      <c r="S413" s="134"/>
      <c r="T413" s="135"/>
    </row>
    <row r="414" spans="2:20" x14ac:dyDescent="0.3">
      <c r="B414" s="207"/>
      <c r="C414" s="197"/>
      <c r="D414" s="197"/>
      <c r="E414" s="197"/>
      <c r="F414" s="197"/>
      <c r="G414" s="197"/>
      <c r="H414" s="197"/>
      <c r="I414" s="197"/>
      <c r="J414" s="197"/>
      <c r="K414" s="197"/>
      <c r="L414" s="197"/>
      <c r="M414" s="108"/>
      <c r="N414" s="108"/>
      <c r="Q414" s="269"/>
      <c r="S414" s="134"/>
      <c r="T414" s="135"/>
    </row>
    <row r="415" spans="2:20" x14ac:dyDescent="0.3">
      <c r="B415" s="10"/>
      <c r="C415" s="205" t="s">
        <v>141</v>
      </c>
      <c r="D415" s="205"/>
      <c r="E415" s="205"/>
      <c r="F415" s="205"/>
      <c r="G415" s="205"/>
      <c r="H415" s="205"/>
      <c r="I415" s="205"/>
      <c r="J415" s="205"/>
      <c r="K415" s="205"/>
      <c r="L415" s="205"/>
      <c r="M415" s="48">
        <f>SUM(M408:M414)</f>
        <v>0</v>
      </c>
      <c r="N415" s="48">
        <f>SUM(N408:N414)</f>
        <v>0</v>
      </c>
      <c r="Q415" s="270"/>
      <c r="R415" s="27" t="str">
        <f>IF(VLOOKUP(B408,$B$98:$M$107,12,FALSE)-M415=0,IF(VLOOKUP(B408,$B$98:$N$107,13,FALSE)-N415=0,"OK","Last year doesn't match"),"Current year doesn't match")</f>
        <v>OK</v>
      </c>
      <c r="S415" s="136"/>
      <c r="T415" s="137"/>
    </row>
    <row r="416" spans="2:20" x14ac:dyDescent="0.3">
      <c r="B416" s="10"/>
    </row>
    <row r="417" spans="2:20" x14ac:dyDescent="0.3">
      <c r="B417" s="10"/>
    </row>
    <row r="418" spans="2:20" x14ac:dyDescent="0.3">
      <c r="B418" s="147" t="s">
        <v>148</v>
      </c>
      <c r="C418" s="147"/>
      <c r="D418" s="147"/>
      <c r="E418" s="147"/>
      <c r="F418" s="147"/>
      <c r="G418" s="147"/>
      <c r="H418" s="147"/>
      <c r="I418" s="147"/>
      <c r="J418" s="147"/>
      <c r="K418" s="147"/>
      <c r="L418" s="147"/>
      <c r="M418" s="147"/>
      <c r="N418" s="147"/>
    </row>
    <row r="419" spans="2:20" x14ac:dyDescent="0.3">
      <c r="B419" s="10"/>
    </row>
    <row r="420" spans="2:20" x14ac:dyDescent="0.3">
      <c r="B420" s="10"/>
      <c r="C420" s="153" t="s">
        <v>43</v>
      </c>
      <c r="D420" s="189"/>
      <c r="E420" s="189"/>
      <c r="F420" s="189"/>
      <c r="G420" s="189"/>
      <c r="H420" s="189"/>
      <c r="I420" s="189"/>
      <c r="J420" s="189"/>
      <c r="K420" s="189"/>
      <c r="L420" s="189"/>
      <c r="M420" s="152"/>
      <c r="Q420" s="156" t="s">
        <v>132</v>
      </c>
      <c r="S420" s="132" t="s">
        <v>149</v>
      </c>
      <c r="T420" s="133"/>
    </row>
    <row r="421" spans="2:20" ht="42.65" customHeight="1" x14ac:dyDescent="0.3">
      <c r="B421" s="31" t="s">
        <v>150</v>
      </c>
      <c r="C421" s="149" t="s">
        <v>151</v>
      </c>
      <c r="D421" s="149"/>
      <c r="E421" s="167" t="s">
        <v>152</v>
      </c>
      <c r="F421" s="167"/>
      <c r="G421" s="167" t="s">
        <v>153</v>
      </c>
      <c r="H421" s="167"/>
      <c r="I421" s="149" t="s">
        <v>154</v>
      </c>
      <c r="J421" s="149"/>
      <c r="K421" s="149" t="s">
        <v>155</v>
      </c>
      <c r="L421" s="149"/>
      <c r="M421" s="34" t="s">
        <v>156</v>
      </c>
      <c r="Q421" s="157"/>
      <c r="S421" s="134"/>
      <c r="T421" s="135"/>
    </row>
    <row r="422" spans="2:20" x14ac:dyDescent="0.3">
      <c r="B422" s="29" t="s">
        <v>157</v>
      </c>
      <c r="C422" s="252">
        <f>M433</f>
        <v>0</v>
      </c>
      <c r="D422" s="252"/>
      <c r="E422" s="251">
        <v>0</v>
      </c>
      <c r="F422" s="251"/>
      <c r="G422" s="251">
        <v>0</v>
      </c>
      <c r="H422" s="251"/>
      <c r="I422" s="251">
        <v>0</v>
      </c>
      <c r="J422" s="251"/>
      <c r="K422" s="251">
        <v>0</v>
      </c>
      <c r="L422" s="251"/>
      <c r="M422" s="52">
        <f>C422+E422-G422-I422+K422</f>
        <v>0</v>
      </c>
      <c r="Q422" s="157"/>
      <c r="S422" s="134"/>
      <c r="T422" s="135"/>
    </row>
    <row r="423" spans="2:20" x14ac:dyDescent="0.3">
      <c r="B423" s="29" t="s">
        <v>158</v>
      </c>
      <c r="C423" s="252">
        <f t="shared" ref="C423:C428" si="0">M434</f>
        <v>0</v>
      </c>
      <c r="D423" s="252"/>
      <c r="E423" s="251">
        <v>0</v>
      </c>
      <c r="F423" s="251"/>
      <c r="G423" s="251">
        <v>0</v>
      </c>
      <c r="H423" s="251"/>
      <c r="I423" s="251">
        <v>0</v>
      </c>
      <c r="J423" s="251"/>
      <c r="K423" s="251">
        <v>0</v>
      </c>
      <c r="L423" s="251"/>
      <c r="M423" s="52">
        <f t="shared" ref="M423:M428" si="1">C423+E423-G423-I423+K423</f>
        <v>0</v>
      </c>
      <c r="Q423" s="157"/>
      <c r="S423" s="134"/>
      <c r="T423" s="135"/>
    </row>
    <row r="424" spans="2:20" x14ac:dyDescent="0.3">
      <c r="B424" s="29" t="s">
        <v>159</v>
      </c>
      <c r="C424" s="252">
        <f t="shared" si="0"/>
        <v>0</v>
      </c>
      <c r="D424" s="252"/>
      <c r="E424" s="251">
        <v>0</v>
      </c>
      <c r="F424" s="251"/>
      <c r="G424" s="251">
        <v>0</v>
      </c>
      <c r="H424" s="251"/>
      <c r="I424" s="251">
        <v>0</v>
      </c>
      <c r="J424" s="251"/>
      <c r="K424" s="251">
        <v>0</v>
      </c>
      <c r="L424" s="251"/>
      <c r="M424" s="52">
        <f t="shared" si="1"/>
        <v>0</v>
      </c>
      <c r="Q424" s="157"/>
      <c r="S424" s="134"/>
      <c r="T424" s="135"/>
    </row>
    <row r="425" spans="2:20" x14ac:dyDescent="0.3">
      <c r="B425" s="29" t="s">
        <v>160</v>
      </c>
      <c r="C425" s="252">
        <f t="shared" si="0"/>
        <v>0</v>
      </c>
      <c r="D425" s="252"/>
      <c r="E425" s="251">
        <v>0</v>
      </c>
      <c r="F425" s="251"/>
      <c r="G425" s="251">
        <v>0</v>
      </c>
      <c r="H425" s="251"/>
      <c r="I425" s="251">
        <v>0</v>
      </c>
      <c r="J425" s="251"/>
      <c r="K425" s="251">
        <v>0</v>
      </c>
      <c r="L425" s="251"/>
      <c r="M425" s="52">
        <f t="shared" si="1"/>
        <v>0</v>
      </c>
      <c r="Q425" s="157"/>
      <c r="S425" s="134"/>
      <c r="T425" s="135"/>
    </row>
    <row r="426" spans="2:20" x14ac:dyDescent="0.3">
      <c r="B426" s="29" t="s">
        <v>161</v>
      </c>
      <c r="C426" s="252">
        <f t="shared" si="0"/>
        <v>0</v>
      </c>
      <c r="D426" s="252"/>
      <c r="E426" s="251">
        <v>0</v>
      </c>
      <c r="F426" s="251"/>
      <c r="G426" s="251">
        <v>0</v>
      </c>
      <c r="H426" s="251"/>
      <c r="I426" s="251">
        <v>0</v>
      </c>
      <c r="J426" s="251"/>
      <c r="K426" s="251">
        <v>0</v>
      </c>
      <c r="L426" s="251"/>
      <c r="M426" s="52">
        <f t="shared" si="1"/>
        <v>0</v>
      </c>
      <c r="Q426" s="157"/>
      <c r="S426" s="134"/>
      <c r="T426" s="135"/>
    </row>
    <row r="427" spans="2:20" x14ac:dyDescent="0.3">
      <c r="B427" s="29" t="s">
        <v>162</v>
      </c>
      <c r="C427" s="252">
        <f t="shared" si="0"/>
        <v>0</v>
      </c>
      <c r="D427" s="252"/>
      <c r="E427" s="251">
        <v>0</v>
      </c>
      <c r="F427" s="251"/>
      <c r="G427" s="251">
        <v>0</v>
      </c>
      <c r="H427" s="251"/>
      <c r="I427" s="251">
        <v>0</v>
      </c>
      <c r="J427" s="251"/>
      <c r="K427" s="251">
        <v>0</v>
      </c>
      <c r="L427" s="251"/>
      <c r="M427" s="52">
        <f t="shared" si="1"/>
        <v>0</v>
      </c>
      <c r="Q427" s="157"/>
      <c r="S427" s="134"/>
      <c r="T427" s="135"/>
    </row>
    <row r="428" spans="2:20" x14ac:dyDescent="0.3">
      <c r="B428" s="29" t="s">
        <v>163</v>
      </c>
      <c r="C428" s="252">
        <f t="shared" si="0"/>
        <v>0</v>
      </c>
      <c r="D428" s="252"/>
      <c r="E428" s="251">
        <v>0</v>
      </c>
      <c r="F428" s="251"/>
      <c r="G428" s="251">
        <v>0</v>
      </c>
      <c r="H428" s="251"/>
      <c r="I428" s="251">
        <v>0</v>
      </c>
      <c r="J428" s="251"/>
      <c r="K428" s="251">
        <v>0</v>
      </c>
      <c r="L428" s="251"/>
      <c r="M428" s="52">
        <f t="shared" si="1"/>
        <v>0</v>
      </c>
      <c r="Q428" s="157"/>
      <c r="S428" s="134"/>
      <c r="T428" s="135"/>
    </row>
    <row r="429" spans="2:20" x14ac:dyDescent="0.3">
      <c r="B429" s="59" t="s">
        <v>141</v>
      </c>
      <c r="C429" s="253">
        <f>SUM(C422:D428)</f>
        <v>0</v>
      </c>
      <c r="D429" s="253"/>
      <c r="E429" s="253">
        <f>SUM(E422:F428)</f>
        <v>0</v>
      </c>
      <c r="F429" s="253"/>
      <c r="G429" s="253">
        <f>SUM(G422:H428)</f>
        <v>0</v>
      </c>
      <c r="H429" s="253"/>
      <c r="I429" s="253">
        <f>SUM(I422:J428)</f>
        <v>0</v>
      </c>
      <c r="J429" s="253"/>
      <c r="K429" s="253">
        <f>SUM(K422:L428)</f>
        <v>0</v>
      </c>
      <c r="L429" s="253"/>
      <c r="M429" s="58">
        <f>SUM(M422:M428)</f>
        <v>0</v>
      </c>
      <c r="Q429" s="157"/>
      <c r="R429" s="27" t="str">
        <f>IF(M90-M429=0,"OK","Current year doesn't match")</f>
        <v>OK</v>
      </c>
      <c r="S429" s="134"/>
      <c r="T429" s="135"/>
    </row>
    <row r="430" spans="2:20" x14ac:dyDescent="0.3">
      <c r="B430" s="10"/>
      <c r="Q430" s="157"/>
      <c r="S430" s="134"/>
      <c r="T430" s="135"/>
    </row>
    <row r="431" spans="2:20" x14ac:dyDescent="0.3">
      <c r="B431" s="10"/>
      <c r="C431" s="153" t="s">
        <v>44</v>
      </c>
      <c r="D431" s="189"/>
      <c r="E431" s="189"/>
      <c r="F431" s="189"/>
      <c r="G431" s="189"/>
      <c r="H431" s="189"/>
      <c r="I431" s="189"/>
      <c r="J431" s="189"/>
      <c r="K431" s="189"/>
      <c r="L431" s="189"/>
      <c r="M431" s="152"/>
      <c r="Q431" s="157"/>
      <c r="S431" s="134"/>
      <c r="T431" s="135"/>
    </row>
    <row r="432" spans="2:20" ht="42.65" customHeight="1" x14ac:dyDescent="0.3">
      <c r="B432" s="31" t="s">
        <v>150</v>
      </c>
      <c r="C432" s="149" t="s">
        <v>151</v>
      </c>
      <c r="D432" s="149"/>
      <c r="E432" s="167" t="s">
        <v>152</v>
      </c>
      <c r="F432" s="167"/>
      <c r="G432" s="167" t="s">
        <v>153</v>
      </c>
      <c r="H432" s="167"/>
      <c r="I432" s="149" t="s">
        <v>154</v>
      </c>
      <c r="J432" s="149"/>
      <c r="K432" s="149" t="s">
        <v>155</v>
      </c>
      <c r="L432" s="149"/>
      <c r="M432" s="34" t="s">
        <v>156</v>
      </c>
      <c r="Q432" s="157"/>
      <c r="S432" s="134"/>
      <c r="T432" s="135"/>
    </row>
    <row r="433" spans="2:20" x14ac:dyDescent="0.3">
      <c r="B433" s="29" t="s">
        <v>157</v>
      </c>
      <c r="C433" s="251">
        <v>0</v>
      </c>
      <c r="D433" s="251"/>
      <c r="E433" s="251">
        <v>0</v>
      </c>
      <c r="F433" s="251"/>
      <c r="G433" s="251">
        <v>0</v>
      </c>
      <c r="H433" s="251"/>
      <c r="I433" s="251">
        <v>0</v>
      </c>
      <c r="J433" s="251"/>
      <c r="K433" s="251">
        <v>0</v>
      </c>
      <c r="L433" s="251"/>
      <c r="M433" s="52">
        <f>C433+E433-G433-I433+K433</f>
        <v>0</v>
      </c>
      <c r="Q433" s="157"/>
      <c r="S433" s="134"/>
      <c r="T433" s="135"/>
    </row>
    <row r="434" spans="2:20" x14ac:dyDescent="0.3">
      <c r="B434" s="29" t="s">
        <v>158</v>
      </c>
      <c r="C434" s="251">
        <v>0</v>
      </c>
      <c r="D434" s="251"/>
      <c r="E434" s="251">
        <v>0</v>
      </c>
      <c r="F434" s="251"/>
      <c r="G434" s="251">
        <v>0</v>
      </c>
      <c r="H434" s="251"/>
      <c r="I434" s="251">
        <v>0</v>
      </c>
      <c r="J434" s="251"/>
      <c r="K434" s="251">
        <v>0</v>
      </c>
      <c r="L434" s="251"/>
      <c r="M434" s="52">
        <f t="shared" ref="M434:M439" si="2">C434+E434-G434-I434+K434</f>
        <v>0</v>
      </c>
      <c r="Q434" s="157"/>
      <c r="S434" s="134"/>
      <c r="T434" s="135"/>
    </row>
    <row r="435" spans="2:20" x14ac:dyDescent="0.3">
      <c r="B435" s="29" t="s">
        <v>159</v>
      </c>
      <c r="C435" s="251">
        <v>0</v>
      </c>
      <c r="D435" s="251"/>
      <c r="E435" s="251">
        <v>0</v>
      </c>
      <c r="F435" s="251"/>
      <c r="G435" s="251">
        <v>0</v>
      </c>
      <c r="H435" s="251"/>
      <c r="I435" s="251">
        <v>0</v>
      </c>
      <c r="J435" s="251"/>
      <c r="K435" s="251">
        <v>0</v>
      </c>
      <c r="L435" s="251"/>
      <c r="M435" s="52">
        <f t="shared" si="2"/>
        <v>0</v>
      </c>
      <c r="Q435" s="157"/>
      <c r="S435" s="134"/>
      <c r="T435" s="135"/>
    </row>
    <row r="436" spans="2:20" x14ac:dyDescent="0.3">
      <c r="B436" s="29" t="s">
        <v>160</v>
      </c>
      <c r="C436" s="251">
        <v>0</v>
      </c>
      <c r="D436" s="251"/>
      <c r="E436" s="251">
        <v>0</v>
      </c>
      <c r="F436" s="251"/>
      <c r="G436" s="251">
        <v>0</v>
      </c>
      <c r="H436" s="251"/>
      <c r="I436" s="251">
        <v>0</v>
      </c>
      <c r="J436" s="251"/>
      <c r="K436" s="251">
        <v>0</v>
      </c>
      <c r="L436" s="251"/>
      <c r="M436" s="52">
        <f t="shared" si="2"/>
        <v>0</v>
      </c>
      <c r="Q436" s="157"/>
      <c r="S436" s="134"/>
      <c r="T436" s="135"/>
    </row>
    <row r="437" spans="2:20" x14ac:dyDescent="0.3">
      <c r="B437" s="29" t="s">
        <v>161</v>
      </c>
      <c r="C437" s="251">
        <v>0</v>
      </c>
      <c r="D437" s="251"/>
      <c r="E437" s="251">
        <v>0</v>
      </c>
      <c r="F437" s="251"/>
      <c r="G437" s="251">
        <v>0</v>
      </c>
      <c r="H437" s="251"/>
      <c r="I437" s="251">
        <v>0</v>
      </c>
      <c r="J437" s="251"/>
      <c r="K437" s="251">
        <v>0</v>
      </c>
      <c r="L437" s="251"/>
      <c r="M437" s="52">
        <f t="shared" si="2"/>
        <v>0</v>
      </c>
      <c r="Q437" s="157"/>
      <c r="S437" s="134"/>
      <c r="T437" s="135"/>
    </row>
    <row r="438" spans="2:20" x14ac:dyDescent="0.3">
      <c r="B438" s="29" t="s">
        <v>162</v>
      </c>
      <c r="C438" s="251">
        <v>0</v>
      </c>
      <c r="D438" s="251"/>
      <c r="E438" s="251">
        <v>0</v>
      </c>
      <c r="F438" s="251"/>
      <c r="G438" s="251">
        <v>0</v>
      </c>
      <c r="H438" s="251"/>
      <c r="I438" s="251">
        <v>0</v>
      </c>
      <c r="J438" s="251"/>
      <c r="K438" s="251">
        <v>0</v>
      </c>
      <c r="L438" s="251"/>
      <c r="M438" s="52">
        <f t="shared" si="2"/>
        <v>0</v>
      </c>
      <c r="Q438" s="157"/>
      <c r="S438" s="134"/>
      <c r="T438" s="135"/>
    </row>
    <row r="439" spans="2:20" x14ac:dyDescent="0.3">
      <c r="B439" s="29" t="s">
        <v>163</v>
      </c>
      <c r="C439" s="251">
        <v>0</v>
      </c>
      <c r="D439" s="251"/>
      <c r="E439" s="251">
        <v>0</v>
      </c>
      <c r="F439" s="251"/>
      <c r="G439" s="251">
        <v>0</v>
      </c>
      <c r="H439" s="251"/>
      <c r="I439" s="251">
        <v>0</v>
      </c>
      <c r="J439" s="251"/>
      <c r="K439" s="251">
        <v>0</v>
      </c>
      <c r="L439" s="251"/>
      <c r="M439" s="52">
        <f t="shared" si="2"/>
        <v>0</v>
      </c>
      <c r="Q439" s="157"/>
      <c r="S439" s="134"/>
      <c r="T439" s="135"/>
    </row>
    <row r="440" spans="2:20" x14ac:dyDescent="0.3">
      <c r="B440" s="59" t="s">
        <v>141</v>
      </c>
      <c r="C440" s="253">
        <f>SUM(C433:D439)</f>
        <v>0</v>
      </c>
      <c r="D440" s="253"/>
      <c r="E440" s="253">
        <f>SUM(E433:F439)</f>
        <v>0</v>
      </c>
      <c r="F440" s="253"/>
      <c r="G440" s="253">
        <f>SUM(G433:H439)</f>
        <v>0</v>
      </c>
      <c r="H440" s="253"/>
      <c r="I440" s="253">
        <f>SUM(I433:J439)</f>
        <v>0</v>
      </c>
      <c r="J440" s="253"/>
      <c r="K440" s="253">
        <f>SUM(K433:L439)</f>
        <v>0</v>
      </c>
      <c r="L440" s="253"/>
      <c r="M440" s="58">
        <f>SUM(M433:M439)</f>
        <v>0</v>
      </c>
      <c r="Q440" s="158"/>
      <c r="R440" s="27" t="str">
        <f>IF(N90-M440=0,"OK","Last year doesn't match")</f>
        <v>OK</v>
      </c>
      <c r="S440" s="136"/>
      <c r="T440" s="137"/>
    </row>
    <row r="441" spans="2:20" x14ac:dyDescent="0.3">
      <c r="B441" s="10"/>
    </row>
    <row r="442" spans="2:20" x14ac:dyDescent="0.3">
      <c r="B442" s="160" t="s">
        <v>164</v>
      </c>
      <c r="C442" s="160"/>
      <c r="D442" s="160"/>
      <c r="E442" s="160"/>
      <c r="F442" s="160"/>
      <c r="G442" s="160"/>
      <c r="H442" s="160"/>
      <c r="I442" s="160"/>
      <c r="J442" s="160"/>
      <c r="K442" s="160"/>
      <c r="L442" s="160"/>
      <c r="M442" s="160"/>
      <c r="Q442" s="156" t="s">
        <v>132</v>
      </c>
      <c r="S442" s="132" t="s">
        <v>165</v>
      </c>
      <c r="T442" s="138"/>
    </row>
    <row r="443" spans="2:20" ht="14.5" customHeight="1" x14ac:dyDescent="0.3">
      <c r="B443" s="160" t="s">
        <v>166</v>
      </c>
      <c r="C443" s="160"/>
      <c r="D443" s="160"/>
      <c r="E443" s="167" t="s">
        <v>167</v>
      </c>
      <c r="F443" s="167"/>
      <c r="G443" s="167"/>
      <c r="H443" s="167"/>
      <c r="I443" s="167" t="s">
        <v>168</v>
      </c>
      <c r="J443" s="167"/>
      <c r="K443" s="167"/>
      <c r="L443" s="167"/>
      <c r="M443" s="31" t="s">
        <v>169</v>
      </c>
      <c r="Q443" s="157"/>
      <c r="S443" s="139"/>
      <c r="T443" s="140"/>
    </row>
    <row r="444" spans="2:20" x14ac:dyDescent="0.3">
      <c r="B444" s="159"/>
      <c r="C444" s="159"/>
      <c r="D444" s="159"/>
      <c r="E444" s="143"/>
      <c r="F444" s="143"/>
      <c r="G444" s="143"/>
      <c r="H444" s="143"/>
      <c r="I444" s="143"/>
      <c r="J444" s="143"/>
      <c r="K444" s="143"/>
      <c r="L444" s="143"/>
      <c r="M444" s="104"/>
      <c r="Q444" s="157"/>
      <c r="S444" s="139"/>
      <c r="T444" s="140"/>
    </row>
    <row r="445" spans="2:20" x14ac:dyDescent="0.3">
      <c r="B445" s="159"/>
      <c r="C445" s="159"/>
      <c r="D445" s="159"/>
      <c r="E445" s="143"/>
      <c r="F445" s="143"/>
      <c r="G445" s="143"/>
      <c r="H445" s="143"/>
      <c r="I445" s="143"/>
      <c r="J445" s="143"/>
      <c r="K445" s="143"/>
      <c r="L445" s="143"/>
      <c r="M445" s="104"/>
      <c r="Q445" s="157"/>
      <c r="S445" s="139"/>
      <c r="T445" s="140"/>
    </row>
    <row r="446" spans="2:20" x14ac:dyDescent="0.3">
      <c r="B446" s="159"/>
      <c r="C446" s="159"/>
      <c r="D446" s="159"/>
      <c r="E446" s="143"/>
      <c r="F446" s="143"/>
      <c r="G446" s="143"/>
      <c r="H446" s="143"/>
      <c r="I446" s="143"/>
      <c r="J446" s="143"/>
      <c r="K446" s="143"/>
      <c r="L446" s="143"/>
      <c r="M446" s="104"/>
      <c r="Q446" s="157"/>
      <c r="S446" s="139"/>
      <c r="T446" s="140"/>
    </row>
    <row r="447" spans="2:20" x14ac:dyDescent="0.3">
      <c r="B447" s="159"/>
      <c r="C447" s="159"/>
      <c r="D447" s="159"/>
      <c r="E447" s="143"/>
      <c r="F447" s="143"/>
      <c r="G447" s="143"/>
      <c r="H447" s="143"/>
      <c r="I447" s="143"/>
      <c r="J447" s="143"/>
      <c r="K447" s="143"/>
      <c r="L447" s="143"/>
      <c r="M447" s="104"/>
      <c r="Q447" s="157"/>
      <c r="S447" s="139"/>
      <c r="T447" s="140"/>
    </row>
    <row r="448" spans="2:20" x14ac:dyDescent="0.3">
      <c r="B448" s="159"/>
      <c r="C448" s="159"/>
      <c r="D448" s="159"/>
      <c r="E448" s="143"/>
      <c r="F448" s="143"/>
      <c r="G448" s="143"/>
      <c r="H448" s="143"/>
      <c r="I448" s="143"/>
      <c r="J448" s="143"/>
      <c r="K448" s="143"/>
      <c r="L448" s="143"/>
      <c r="M448" s="104"/>
      <c r="Q448" s="158"/>
      <c r="S448" s="141"/>
      <c r="T448" s="142"/>
    </row>
    <row r="449" spans="2:20" x14ac:dyDescent="0.3">
      <c r="B449" s="10"/>
    </row>
    <row r="450" spans="2:20" ht="12.75" customHeight="1" x14ac:dyDescent="0.3">
      <c r="B450" s="160" t="s">
        <v>170</v>
      </c>
      <c r="C450" s="160"/>
      <c r="D450" s="160"/>
      <c r="E450" s="160"/>
      <c r="F450" s="160"/>
      <c r="G450" s="160"/>
      <c r="H450" s="160"/>
      <c r="I450" s="160"/>
      <c r="J450" s="160"/>
      <c r="K450" s="160"/>
      <c r="L450" s="160"/>
      <c r="M450" s="160"/>
      <c r="Q450" s="156" t="s">
        <v>132</v>
      </c>
      <c r="S450" s="132" t="s">
        <v>171</v>
      </c>
      <c r="T450" s="138"/>
    </row>
    <row r="451" spans="2:20" x14ac:dyDescent="0.3">
      <c r="B451" s="185"/>
      <c r="C451" s="185"/>
      <c r="D451" s="185"/>
      <c r="E451" s="185"/>
      <c r="F451" s="185"/>
      <c r="G451" s="185"/>
      <c r="H451" s="185"/>
      <c r="I451" s="185"/>
      <c r="J451" s="185"/>
      <c r="K451" s="185"/>
      <c r="L451" s="185"/>
      <c r="M451" s="185"/>
      <c r="Q451" s="157"/>
      <c r="S451" s="139"/>
      <c r="T451" s="140"/>
    </row>
    <row r="452" spans="2:20" x14ac:dyDescent="0.3">
      <c r="B452" s="185"/>
      <c r="C452" s="185"/>
      <c r="D452" s="185"/>
      <c r="E452" s="185"/>
      <c r="F452" s="185"/>
      <c r="G452" s="185"/>
      <c r="H452" s="185"/>
      <c r="I452" s="185"/>
      <c r="J452" s="185"/>
      <c r="K452" s="185"/>
      <c r="L452" s="185"/>
      <c r="M452" s="185"/>
      <c r="Q452" s="157"/>
      <c r="S452" s="139"/>
      <c r="T452" s="140"/>
    </row>
    <row r="453" spans="2:20" x14ac:dyDescent="0.3">
      <c r="B453" s="185"/>
      <c r="C453" s="185"/>
      <c r="D453" s="185"/>
      <c r="E453" s="185"/>
      <c r="F453" s="185"/>
      <c r="G453" s="185"/>
      <c r="H453" s="185"/>
      <c r="I453" s="185"/>
      <c r="J453" s="185"/>
      <c r="K453" s="185"/>
      <c r="L453" s="185"/>
      <c r="M453" s="185"/>
      <c r="Q453" s="157"/>
      <c r="S453" s="139"/>
      <c r="T453" s="140"/>
    </row>
    <row r="454" spans="2:20" x14ac:dyDescent="0.3">
      <c r="B454" s="185"/>
      <c r="C454" s="185"/>
      <c r="D454" s="185"/>
      <c r="E454" s="185"/>
      <c r="F454" s="185"/>
      <c r="G454" s="185"/>
      <c r="H454" s="185"/>
      <c r="I454" s="185"/>
      <c r="J454" s="185"/>
      <c r="K454" s="185"/>
      <c r="L454" s="185"/>
      <c r="M454" s="185"/>
      <c r="Q454" s="157"/>
      <c r="S454" s="139"/>
      <c r="T454" s="140"/>
    </row>
    <row r="455" spans="2:20" x14ac:dyDescent="0.3">
      <c r="B455" s="185"/>
      <c r="C455" s="185"/>
      <c r="D455" s="185"/>
      <c r="E455" s="185"/>
      <c r="F455" s="185"/>
      <c r="G455" s="185"/>
      <c r="H455" s="185"/>
      <c r="I455" s="185"/>
      <c r="J455" s="185"/>
      <c r="K455" s="185"/>
      <c r="L455" s="185"/>
      <c r="M455" s="185"/>
      <c r="Q455" s="158"/>
      <c r="S455" s="141"/>
      <c r="T455" s="142"/>
    </row>
    <row r="456" spans="2:20" x14ac:dyDescent="0.3">
      <c r="B456" s="10"/>
      <c r="Q456" s="73"/>
    </row>
    <row r="457" spans="2:20" x14ac:dyDescent="0.3">
      <c r="B457" s="10"/>
    </row>
    <row r="458" spans="2:20" x14ac:dyDescent="0.3">
      <c r="B458" s="147" t="s">
        <v>172</v>
      </c>
      <c r="C458" s="147"/>
      <c r="D458" s="147"/>
      <c r="E458" s="147"/>
      <c r="F458" s="147"/>
      <c r="G458" s="147"/>
      <c r="H458" s="147"/>
      <c r="I458" s="147"/>
      <c r="J458" s="147"/>
      <c r="K458" s="147"/>
      <c r="L458" s="147"/>
      <c r="M458" s="147"/>
      <c r="N458" s="147"/>
    </row>
    <row r="459" spans="2:20" x14ac:dyDescent="0.3">
      <c r="B459" s="10"/>
    </row>
    <row r="460" spans="2:20" ht="14.5" customHeight="1" x14ac:dyDescent="0.3">
      <c r="B460" s="10"/>
      <c r="C460" s="167" t="s">
        <v>43</v>
      </c>
      <c r="D460" s="167"/>
      <c r="E460" s="167"/>
      <c r="F460" s="167"/>
      <c r="G460" s="167"/>
      <c r="H460" s="167"/>
      <c r="I460" s="167"/>
      <c r="J460" s="167"/>
      <c r="K460" s="167"/>
      <c r="L460" s="167"/>
      <c r="M460" s="167"/>
      <c r="N460" s="167"/>
      <c r="Q460" s="156" t="s">
        <v>132</v>
      </c>
      <c r="S460" s="132" t="s">
        <v>173</v>
      </c>
      <c r="T460" s="133"/>
    </row>
    <row r="461" spans="2:20" ht="39.65" customHeight="1" x14ac:dyDescent="0.3">
      <c r="B461" s="31" t="s">
        <v>150</v>
      </c>
      <c r="C461" s="151" t="s">
        <v>174</v>
      </c>
      <c r="D461" s="196"/>
      <c r="E461" s="151" t="s">
        <v>151</v>
      </c>
      <c r="F461" s="196"/>
      <c r="G461" s="153" t="s">
        <v>152</v>
      </c>
      <c r="H461" s="152"/>
      <c r="I461" s="153" t="s">
        <v>175</v>
      </c>
      <c r="J461" s="152"/>
      <c r="K461" s="151" t="s">
        <v>176</v>
      </c>
      <c r="L461" s="196"/>
      <c r="M461" s="33" t="s">
        <v>177</v>
      </c>
      <c r="N461" s="34" t="s">
        <v>156</v>
      </c>
      <c r="Q461" s="157"/>
      <c r="S461" s="134"/>
      <c r="T461" s="135"/>
    </row>
    <row r="462" spans="2:20" ht="28" customHeight="1" x14ac:dyDescent="0.3">
      <c r="B462" s="30" t="s">
        <v>178</v>
      </c>
      <c r="C462" s="190" t="s">
        <v>179</v>
      </c>
      <c r="D462" s="191"/>
      <c r="E462" s="194">
        <f>N472</f>
        <v>0</v>
      </c>
      <c r="F462" s="195"/>
      <c r="G462" s="192">
        <v>0</v>
      </c>
      <c r="H462" s="193"/>
      <c r="I462" s="192">
        <v>0</v>
      </c>
      <c r="J462" s="193"/>
      <c r="K462" s="192">
        <v>0</v>
      </c>
      <c r="L462" s="193"/>
      <c r="M462" s="115">
        <v>0</v>
      </c>
      <c r="N462" s="52">
        <f>E462+G462-I462+K462+M462</f>
        <v>0</v>
      </c>
      <c r="Q462" s="157"/>
      <c r="S462" s="134"/>
      <c r="T462" s="135"/>
    </row>
    <row r="463" spans="2:20" ht="28" customHeight="1" x14ac:dyDescent="0.3">
      <c r="B463" s="30" t="s">
        <v>180</v>
      </c>
      <c r="C463" s="190" t="s">
        <v>179</v>
      </c>
      <c r="D463" s="191"/>
      <c r="E463" s="194">
        <f t="shared" ref="E463:E467" si="3">N473</f>
        <v>0</v>
      </c>
      <c r="F463" s="195"/>
      <c r="G463" s="192">
        <v>0</v>
      </c>
      <c r="H463" s="193"/>
      <c r="I463" s="192">
        <v>0</v>
      </c>
      <c r="J463" s="193"/>
      <c r="K463" s="192">
        <v>0</v>
      </c>
      <c r="L463" s="193"/>
      <c r="M463" s="115">
        <v>0</v>
      </c>
      <c r="N463" s="52">
        <f t="shared" ref="N463:N467" si="4">E463+G463-I463+K463+M463</f>
        <v>0</v>
      </c>
      <c r="Q463" s="157"/>
      <c r="S463" s="134"/>
      <c r="T463" s="135"/>
    </row>
    <row r="464" spans="2:20" ht="28" customHeight="1" x14ac:dyDescent="0.3">
      <c r="B464" s="30" t="s">
        <v>181</v>
      </c>
      <c r="C464" s="190" t="s">
        <v>179</v>
      </c>
      <c r="D464" s="191"/>
      <c r="E464" s="194">
        <f t="shared" si="3"/>
        <v>0</v>
      </c>
      <c r="F464" s="195"/>
      <c r="G464" s="192">
        <v>0</v>
      </c>
      <c r="H464" s="193"/>
      <c r="I464" s="192">
        <v>0</v>
      </c>
      <c r="J464" s="193"/>
      <c r="K464" s="192">
        <v>0</v>
      </c>
      <c r="L464" s="193"/>
      <c r="M464" s="115">
        <v>0</v>
      </c>
      <c r="N464" s="52">
        <f t="shared" si="4"/>
        <v>0</v>
      </c>
      <c r="Q464" s="157"/>
      <c r="S464" s="134"/>
      <c r="T464" s="135"/>
    </row>
    <row r="465" spans="2:20" ht="28" customHeight="1" x14ac:dyDescent="0.3">
      <c r="B465" s="30" t="s">
        <v>182</v>
      </c>
      <c r="C465" s="190" t="s">
        <v>183</v>
      </c>
      <c r="D465" s="191"/>
      <c r="E465" s="194">
        <f t="shared" si="3"/>
        <v>0</v>
      </c>
      <c r="F465" s="195"/>
      <c r="G465" s="192">
        <v>0</v>
      </c>
      <c r="H465" s="193"/>
      <c r="I465" s="192">
        <v>0</v>
      </c>
      <c r="J465" s="193"/>
      <c r="K465" s="192">
        <v>0</v>
      </c>
      <c r="L465" s="193"/>
      <c r="M465" s="115">
        <v>0</v>
      </c>
      <c r="N465" s="52">
        <f t="shared" si="4"/>
        <v>0</v>
      </c>
      <c r="Q465" s="157"/>
      <c r="S465" s="134"/>
      <c r="T465" s="135"/>
    </row>
    <row r="466" spans="2:20" ht="28" customHeight="1" x14ac:dyDescent="0.3">
      <c r="B466" s="30" t="s">
        <v>184</v>
      </c>
      <c r="C466" s="190" t="s">
        <v>183</v>
      </c>
      <c r="D466" s="191"/>
      <c r="E466" s="194">
        <f t="shared" si="3"/>
        <v>0</v>
      </c>
      <c r="F466" s="195"/>
      <c r="G466" s="192">
        <v>0</v>
      </c>
      <c r="H466" s="193"/>
      <c r="I466" s="192">
        <v>0</v>
      </c>
      <c r="J466" s="193"/>
      <c r="K466" s="192">
        <v>0</v>
      </c>
      <c r="L466" s="193"/>
      <c r="M466" s="115">
        <v>0</v>
      </c>
      <c r="N466" s="52">
        <f t="shared" si="4"/>
        <v>0</v>
      </c>
      <c r="Q466" s="157"/>
      <c r="S466" s="134"/>
      <c r="T466" s="135"/>
    </row>
    <row r="467" spans="2:20" ht="28" customHeight="1" x14ac:dyDescent="0.3">
      <c r="B467" s="30" t="s">
        <v>185</v>
      </c>
      <c r="C467" s="190" t="s">
        <v>183</v>
      </c>
      <c r="D467" s="191"/>
      <c r="E467" s="194">
        <f t="shared" si="3"/>
        <v>0</v>
      </c>
      <c r="F467" s="195"/>
      <c r="G467" s="192">
        <v>0</v>
      </c>
      <c r="H467" s="193"/>
      <c r="I467" s="192">
        <v>0</v>
      </c>
      <c r="J467" s="193"/>
      <c r="K467" s="192">
        <v>0</v>
      </c>
      <c r="L467" s="193"/>
      <c r="M467" s="115">
        <v>0</v>
      </c>
      <c r="N467" s="52">
        <f t="shared" si="4"/>
        <v>0</v>
      </c>
      <c r="Q467" s="157"/>
      <c r="S467" s="134"/>
      <c r="T467" s="135"/>
    </row>
    <row r="468" spans="2:20" x14ac:dyDescent="0.3">
      <c r="B468" s="59" t="s">
        <v>141</v>
      </c>
      <c r="C468" s="255"/>
      <c r="D468" s="256"/>
      <c r="E468" s="148">
        <f>SUM(E462:F467)</f>
        <v>0</v>
      </c>
      <c r="F468" s="148"/>
      <c r="G468" s="148">
        <f>SUM(G462:H467)</f>
        <v>0</v>
      </c>
      <c r="H468" s="148"/>
      <c r="I468" s="148">
        <f>SUM(I462:J467)</f>
        <v>0</v>
      </c>
      <c r="J468" s="148"/>
      <c r="K468" s="148">
        <f>SUM(K462:L467)</f>
        <v>0</v>
      </c>
      <c r="L468" s="148"/>
      <c r="M468" s="60">
        <f>SUM(M462:M467)</f>
        <v>0</v>
      </c>
      <c r="N468" s="48">
        <f>SUM(N462:N467)</f>
        <v>0</v>
      </c>
      <c r="Q468" s="157"/>
      <c r="R468" s="27" t="str">
        <f>IF(M91-N468=0,"OK","Current year doesn't match")</f>
        <v>OK</v>
      </c>
      <c r="S468" s="134"/>
      <c r="T468" s="135"/>
    </row>
    <row r="469" spans="2:20" x14ac:dyDescent="0.3">
      <c r="B469" s="10"/>
      <c r="C469" s="10"/>
      <c r="D469" s="1"/>
      <c r="E469" s="1"/>
      <c r="F469" s="1"/>
      <c r="G469" s="1"/>
      <c r="H469" s="1"/>
      <c r="I469" s="1"/>
      <c r="J469" s="1"/>
      <c r="Q469" s="157"/>
      <c r="S469" s="134"/>
      <c r="T469" s="135"/>
    </row>
    <row r="470" spans="2:20" ht="14.5" customHeight="1" x14ac:dyDescent="0.3">
      <c r="B470" s="10"/>
      <c r="C470" s="167" t="s">
        <v>186</v>
      </c>
      <c r="D470" s="167"/>
      <c r="E470" s="167"/>
      <c r="F470" s="167"/>
      <c r="G470" s="167"/>
      <c r="H470" s="167"/>
      <c r="I470" s="167"/>
      <c r="J470" s="167"/>
      <c r="K470" s="167"/>
      <c r="L470" s="167"/>
      <c r="M470" s="167"/>
      <c r="N470" s="167"/>
      <c r="Q470" s="157"/>
      <c r="S470" s="134"/>
      <c r="T470" s="135"/>
    </row>
    <row r="471" spans="2:20" ht="39.65" customHeight="1" x14ac:dyDescent="0.3">
      <c r="B471" s="31" t="s">
        <v>150</v>
      </c>
      <c r="C471" s="151" t="s">
        <v>174</v>
      </c>
      <c r="D471" s="196"/>
      <c r="E471" s="151" t="s">
        <v>151</v>
      </c>
      <c r="F471" s="196"/>
      <c r="G471" s="153" t="s">
        <v>152</v>
      </c>
      <c r="H471" s="152"/>
      <c r="I471" s="153" t="s">
        <v>175</v>
      </c>
      <c r="J471" s="152"/>
      <c r="K471" s="151" t="s">
        <v>176</v>
      </c>
      <c r="L471" s="196"/>
      <c r="M471" s="33" t="s">
        <v>177</v>
      </c>
      <c r="N471" s="34" t="s">
        <v>156</v>
      </c>
      <c r="Q471" s="157"/>
      <c r="S471" s="134"/>
      <c r="T471" s="135"/>
    </row>
    <row r="472" spans="2:20" ht="28" customHeight="1" x14ac:dyDescent="0.3">
      <c r="B472" s="30" t="s">
        <v>178</v>
      </c>
      <c r="C472" s="190" t="s">
        <v>179</v>
      </c>
      <c r="D472" s="191"/>
      <c r="E472" s="192">
        <v>0</v>
      </c>
      <c r="F472" s="193"/>
      <c r="G472" s="192">
        <v>0</v>
      </c>
      <c r="H472" s="193"/>
      <c r="I472" s="192">
        <v>0</v>
      </c>
      <c r="J472" s="193"/>
      <c r="K472" s="192">
        <v>0</v>
      </c>
      <c r="L472" s="193"/>
      <c r="M472" s="115">
        <v>0</v>
      </c>
      <c r="N472" s="54">
        <f>E472+G472-I472+K472+M472</f>
        <v>0</v>
      </c>
      <c r="Q472" s="157"/>
      <c r="S472" s="134"/>
      <c r="T472" s="135"/>
    </row>
    <row r="473" spans="2:20" ht="28" customHeight="1" x14ac:dyDescent="0.3">
      <c r="B473" s="30" t="s">
        <v>180</v>
      </c>
      <c r="C473" s="190" t="s">
        <v>179</v>
      </c>
      <c r="D473" s="191"/>
      <c r="E473" s="192">
        <v>0</v>
      </c>
      <c r="F473" s="193"/>
      <c r="G473" s="192">
        <v>0</v>
      </c>
      <c r="H473" s="193"/>
      <c r="I473" s="192">
        <v>0</v>
      </c>
      <c r="J473" s="193"/>
      <c r="K473" s="192">
        <v>0</v>
      </c>
      <c r="L473" s="193"/>
      <c r="M473" s="115">
        <v>0</v>
      </c>
      <c r="N473" s="54">
        <f t="shared" ref="N473:N477" si="5">E473+G473-I473+K473+M473</f>
        <v>0</v>
      </c>
      <c r="Q473" s="157"/>
      <c r="S473" s="134"/>
      <c r="T473" s="135"/>
    </row>
    <row r="474" spans="2:20" ht="28" customHeight="1" x14ac:dyDescent="0.3">
      <c r="B474" s="30" t="s">
        <v>181</v>
      </c>
      <c r="C474" s="190" t="s">
        <v>179</v>
      </c>
      <c r="D474" s="191"/>
      <c r="E474" s="192">
        <v>0</v>
      </c>
      <c r="F474" s="193"/>
      <c r="G474" s="192">
        <v>0</v>
      </c>
      <c r="H474" s="193"/>
      <c r="I474" s="192">
        <v>0</v>
      </c>
      <c r="J474" s="193"/>
      <c r="K474" s="192">
        <v>0</v>
      </c>
      <c r="L474" s="193"/>
      <c r="M474" s="115">
        <v>0</v>
      </c>
      <c r="N474" s="54">
        <f t="shared" si="5"/>
        <v>0</v>
      </c>
      <c r="Q474" s="157"/>
      <c r="S474" s="134"/>
      <c r="T474" s="135"/>
    </row>
    <row r="475" spans="2:20" ht="28" customHeight="1" x14ac:dyDescent="0.3">
      <c r="B475" s="30" t="s">
        <v>182</v>
      </c>
      <c r="C475" s="190" t="s">
        <v>183</v>
      </c>
      <c r="D475" s="191"/>
      <c r="E475" s="192">
        <v>0</v>
      </c>
      <c r="F475" s="193"/>
      <c r="G475" s="192">
        <v>0</v>
      </c>
      <c r="H475" s="193"/>
      <c r="I475" s="192">
        <v>0</v>
      </c>
      <c r="J475" s="193"/>
      <c r="K475" s="192">
        <v>0</v>
      </c>
      <c r="L475" s="193"/>
      <c r="M475" s="115">
        <v>0</v>
      </c>
      <c r="N475" s="54">
        <f t="shared" si="5"/>
        <v>0</v>
      </c>
      <c r="Q475" s="157"/>
      <c r="S475" s="134"/>
      <c r="T475" s="135"/>
    </row>
    <row r="476" spans="2:20" ht="28" customHeight="1" x14ac:dyDescent="0.3">
      <c r="B476" s="30" t="s">
        <v>184</v>
      </c>
      <c r="C476" s="190" t="s">
        <v>183</v>
      </c>
      <c r="D476" s="191"/>
      <c r="E476" s="192">
        <v>0</v>
      </c>
      <c r="F476" s="193"/>
      <c r="G476" s="192">
        <v>0</v>
      </c>
      <c r="H476" s="193"/>
      <c r="I476" s="192">
        <v>0</v>
      </c>
      <c r="J476" s="193"/>
      <c r="K476" s="192">
        <v>0</v>
      </c>
      <c r="L476" s="193"/>
      <c r="M476" s="115">
        <v>0</v>
      </c>
      <c r="N476" s="54">
        <f t="shared" si="5"/>
        <v>0</v>
      </c>
      <c r="Q476" s="157"/>
      <c r="S476" s="134"/>
      <c r="T476" s="135"/>
    </row>
    <row r="477" spans="2:20" ht="28" customHeight="1" x14ac:dyDescent="0.3">
      <c r="B477" s="30" t="s">
        <v>185</v>
      </c>
      <c r="C477" s="190" t="s">
        <v>183</v>
      </c>
      <c r="D477" s="191"/>
      <c r="E477" s="192">
        <v>0</v>
      </c>
      <c r="F477" s="193"/>
      <c r="G477" s="192">
        <v>0</v>
      </c>
      <c r="H477" s="193"/>
      <c r="I477" s="192">
        <v>0</v>
      </c>
      <c r="J477" s="193"/>
      <c r="K477" s="192">
        <v>0</v>
      </c>
      <c r="L477" s="193"/>
      <c r="M477" s="115">
        <v>0</v>
      </c>
      <c r="N477" s="54">
        <f t="shared" si="5"/>
        <v>0</v>
      </c>
      <c r="Q477" s="157"/>
      <c r="S477" s="134"/>
      <c r="T477" s="135"/>
    </row>
    <row r="478" spans="2:20" x14ac:dyDescent="0.3">
      <c r="B478" s="59" t="s">
        <v>141</v>
      </c>
      <c r="C478" s="255"/>
      <c r="D478" s="256"/>
      <c r="E478" s="148">
        <f>SUM(E472:F477)</f>
        <v>0</v>
      </c>
      <c r="F478" s="148"/>
      <c r="G478" s="148">
        <f>SUM(G472:H477)</f>
        <v>0</v>
      </c>
      <c r="H478" s="148"/>
      <c r="I478" s="148">
        <f>SUM(I472:J477)</f>
        <v>0</v>
      </c>
      <c r="J478" s="148"/>
      <c r="K478" s="148">
        <f>SUM(K472:L477)</f>
        <v>0</v>
      </c>
      <c r="L478" s="148"/>
      <c r="M478" s="60">
        <f>SUM(M472:M477)</f>
        <v>0</v>
      </c>
      <c r="N478" s="48">
        <f>SUM(N472:N477)</f>
        <v>0</v>
      </c>
      <c r="Q478" s="158"/>
      <c r="R478" s="27" t="str">
        <f>IF(N91-N478=0,"OK","Current year doesn't match")</f>
        <v>OK</v>
      </c>
      <c r="S478" s="136"/>
      <c r="T478" s="137"/>
    </row>
    <row r="479" spans="2:20" x14ac:dyDescent="0.3">
      <c r="B479" s="10"/>
    </row>
    <row r="480" spans="2:20" x14ac:dyDescent="0.3">
      <c r="B480" s="10"/>
    </row>
    <row r="481" spans="2:20" x14ac:dyDescent="0.3">
      <c r="B481" s="147" t="s">
        <v>187</v>
      </c>
      <c r="C481" s="147"/>
      <c r="D481" s="147"/>
      <c r="E481" s="147"/>
      <c r="F481" s="147"/>
      <c r="G481" s="147"/>
      <c r="H481" s="147"/>
      <c r="I481" s="147"/>
      <c r="J481" s="147"/>
      <c r="K481" s="147"/>
      <c r="L481" s="147"/>
      <c r="M481" s="147"/>
      <c r="N481" s="147"/>
    </row>
    <row r="482" spans="2:20" x14ac:dyDescent="0.3">
      <c r="B482" s="10"/>
    </row>
    <row r="483" spans="2:20" ht="15" customHeight="1" x14ac:dyDescent="0.3">
      <c r="C483" s="153" t="s">
        <v>43</v>
      </c>
      <c r="D483" s="189"/>
      <c r="E483" s="189"/>
      <c r="F483" s="189"/>
      <c r="G483" s="189"/>
      <c r="H483" s="189"/>
      <c r="I483" s="189"/>
      <c r="J483" s="189"/>
      <c r="K483" s="189"/>
      <c r="L483" s="189"/>
      <c r="M483" s="189"/>
      <c r="N483" s="152"/>
      <c r="O483" s="3"/>
      <c r="Q483" s="260" t="s">
        <v>18</v>
      </c>
      <c r="S483" s="132" t="s">
        <v>188</v>
      </c>
      <c r="T483" s="133"/>
    </row>
    <row r="484" spans="2:20" ht="56.15" customHeight="1" x14ac:dyDescent="0.3">
      <c r="B484" s="31" t="s">
        <v>189</v>
      </c>
      <c r="C484" s="149" t="s">
        <v>190</v>
      </c>
      <c r="D484" s="149"/>
      <c r="E484" s="149" t="s">
        <v>191</v>
      </c>
      <c r="F484" s="149"/>
      <c r="G484" s="149" t="s">
        <v>278</v>
      </c>
      <c r="H484" s="149"/>
      <c r="I484" s="149" t="s">
        <v>192</v>
      </c>
      <c r="J484" s="149"/>
      <c r="K484" s="149" t="s">
        <v>193</v>
      </c>
      <c r="L484" s="149"/>
      <c r="M484" s="33" t="s">
        <v>194</v>
      </c>
      <c r="N484" s="33" t="s">
        <v>141</v>
      </c>
      <c r="Q484" s="261"/>
      <c r="S484" s="134"/>
      <c r="T484" s="135"/>
    </row>
    <row r="485" spans="2:20" ht="15" customHeight="1" x14ac:dyDescent="0.3">
      <c r="B485" s="94" t="s">
        <v>195</v>
      </c>
      <c r="C485" s="125">
        <f>C509</f>
        <v>0</v>
      </c>
      <c r="D485" s="125"/>
      <c r="E485" s="125">
        <f>E509</f>
        <v>0</v>
      </c>
      <c r="F485" s="125"/>
      <c r="G485" s="125">
        <f>G509</f>
        <v>0</v>
      </c>
      <c r="H485" s="125"/>
      <c r="I485" s="125">
        <f>I509</f>
        <v>0</v>
      </c>
      <c r="J485" s="125"/>
      <c r="K485" s="125">
        <f>K509</f>
        <v>0</v>
      </c>
      <c r="L485" s="125"/>
      <c r="M485" s="54">
        <f>M509</f>
        <v>0</v>
      </c>
      <c r="N485" s="53">
        <f>SUM(C485:M485)</f>
        <v>0</v>
      </c>
      <c r="Q485" s="261"/>
      <c r="S485" s="134"/>
      <c r="T485" s="135"/>
    </row>
    <row r="486" spans="2:20" ht="12.75" customHeight="1" x14ac:dyDescent="0.3">
      <c r="B486" s="94" t="s">
        <v>196</v>
      </c>
      <c r="C486" s="127">
        <v>0</v>
      </c>
      <c r="D486" s="127"/>
      <c r="E486" s="125"/>
      <c r="F486" s="125"/>
      <c r="G486" s="126"/>
      <c r="H486" s="126"/>
      <c r="I486" s="125"/>
      <c r="J486" s="125"/>
      <c r="K486" s="125"/>
      <c r="L486" s="125"/>
      <c r="M486" s="92"/>
      <c r="N486" s="53">
        <f>SUM(C486:M486)</f>
        <v>0</v>
      </c>
      <c r="Q486" s="261"/>
      <c r="S486" s="134"/>
      <c r="T486" s="135"/>
    </row>
    <row r="487" spans="2:20" ht="12.75" customHeight="1" x14ac:dyDescent="0.3">
      <c r="B487" s="94" t="s">
        <v>197</v>
      </c>
      <c r="C487" s="127">
        <v>0</v>
      </c>
      <c r="D487" s="127"/>
      <c r="E487" s="125"/>
      <c r="F487" s="125"/>
      <c r="G487" s="126"/>
      <c r="H487" s="126"/>
      <c r="I487" s="125"/>
      <c r="J487" s="125"/>
      <c r="K487" s="125"/>
      <c r="L487" s="125"/>
      <c r="M487" s="92"/>
      <c r="N487" s="53">
        <f>SUM(C487:M487)</f>
        <v>0</v>
      </c>
      <c r="Q487" s="261"/>
      <c r="S487" s="134"/>
      <c r="T487" s="135"/>
    </row>
    <row r="488" spans="2:20" ht="15" customHeight="1" x14ac:dyDescent="0.3">
      <c r="B488" s="94" t="s">
        <v>198</v>
      </c>
      <c r="C488" s="124"/>
      <c r="D488" s="124"/>
      <c r="E488" s="125">
        <f>$M$68</f>
        <v>0</v>
      </c>
      <c r="F488" s="125"/>
      <c r="G488" s="126"/>
      <c r="H488" s="126"/>
      <c r="I488" s="125"/>
      <c r="J488" s="125"/>
      <c r="K488" s="125"/>
      <c r="L488" s="125"/>
      <c r="M488" s="92"/>
      <c r="N488" s="53">
        <f t="shared" ref="N488:N494" si="6">SUM(D488:M488)</f>
        <v>0</v>
      </c>
      <c r="Q488" s="261"/>
      <c r="S488" s="134"/>
      <c r="T488" s="135"/>
    </row>
    <row r="489" spans="2:20" ht="27.75" customHeight="1" x14ac:dyDescent="0.3">
      <c r="B489" s="94" t="s">
        <v>199</v>
      </c>
      <c r="C489" s="124"/>
      <c r="D489" s="124"/>
      <c r="E489" s="127">
        <v>0</v>
      </c>
      <c r="F489" s="127"/>
      <c r="G489" s="126"/>
      <c r="H489" s="126"/>
      <c r="I489" s="125"/>
      <c r="J489" s="125"/>
      <c r="K489" s="125"/>
      <c r="L489" s="125"/>
      <c r="M489" s="92"/>
      <c r="N489" s="53">
        <f t="shared" si="6"/>
        <v>0</v>
      </c>
      <c r="Q489" s="261"/>
      <c r="S489" s="134"/>
      <c r="T489" s="135"/>
    </row>
    <row r="490" spans="2:20" ht="29.25" customHeight="1" x14ac:dyDescent="0.3">
      <c r="B490" s="94" t="s">
        <v>279</v>
      </c>
      <c r="C490" s="124"/>
      <c r="D490" s="124"/>
      <c r="E490" s="127">
        <v>0</v>
      </c>
      <c r="F490" s="127"/>
      <c r="G490" s="127">
        <v>0</v>
      </c>
      <c r="H490" s="127"/>
      <c r="I490" s="127">
        <v>0</v>
      </c>
      <c r="J490" s="127"/>
      <c r="K490" s="125"/>
      <c r="L490" s="125"/>
      <c r="M490" s="92"/>
      <c r="N490" s="53">
        <f t="shared" si="6"/>
        <v>0</v>
      </c>
      <c r="Q490" s="261"/>
      <c r="S490" s="134"/>
      <c r="T490" s="135"/>
    </row>
    <row r="491" spans="2:20" ht="33" customHeight="1" x14ac:dyDescent="0.3">
      <c r="B491" s="94" t="s">
        <v>280</v>
      </c>
      <c r="C491" s="124"/>
      <c r="D491" s="124"/>
      <c r="E491" s="127">
        <v>0</v>
      </c>
      <c r="F491" s="127"/>
      <c r="G491" s="127">
        <v>0</v>
      </c>
      <c r="H491" s="127"/>
      <c r="I491" s="127">
        <v>0</v>
      </c>
      <c r="J491" s="127"/>
      <c r="K491" s="125"/>
      <c r="L491" s="125"/>
      <c r="M491" s="92"/>
      <c r="N491" s="53">
        <f t="shared" si="6"/>
        <v>0</v>
      </c>
      <c r="Q491" s="261"/>
      <c r="S491" s="134"/>
      <c r="T491" s="135"/>
    </row>
    <row r="492" spans="2:20" x14ac:dyDescent="0.3">
      <c r="B492" s="94" t="s">
        <v>200</v>
      </c>
      <c r="C492" s="124"/>
      <c r="D492" s="124"/>
      <c r="E492" s="125"/>
      <c r="F492" s="125"/>
      <c r="G492" s="126"/>
      <c r="H492" s="126"/>
      <c r="I492" s="125"/>
      <c r="J492" s="125"/>
      <c r="K492" s="127">
        <f>K429</f>
        <v>0</v>
      </c>
      <c r="L492" s="127"/>
      <c r="M492" s="92"/>
      <c r="N492" s="53">
        <f t="shared" si="6"/>
        <v>0</v>
      </c>
      <c r="Q492" s="261"/>
      <c r="S492" s="134"/>
      <c r="T492" s="135"/>
    </row>
    <row r="493" spans="2:20" ht="27" customHeight="1" x14ac:dyDescent="0.3">
      <c r="B493" s="94" t="s">
        <v>201</v>
      </c>
      <c r="C493" s="124"/>
      <c r="D493" s="124"/>
      <c r="E493" s="127">
        <v>0</v>
      </c>
      <c r="F493" s="127"/>
      <c r="G493" s="125"/>
      <c r="H493" s="125"/>
      <c r="I493" s="125"/>
      <c r="J493" s="125"/>
      <c r="K493" s="127">
        <v>0</v>
      </c>
      <c r="L493" s="127"/>
      <c r="M493" s="92"/>
      <c r="N493" s="53">
        <f t="shared" si="6"/>
        <v>0</v>
      </c>
      <c r="Q493" s="261"/>
      <c r="S493" s="134"/>
      <c r="T493" s="135"/>
    </row>
    <row r="494" spans="2:20" ht="27.65" customHeight="1" x14ac:dyDescent="0.3">
      <c r="B494" s="94" t="s">
        <v>202</v>
      </c>
      <c r="C494" s="124"/>
      <c r="D494" s="124"/>
      <c r="E494" s="127">
        <v>0</v>
      </c>
      <c r="F494" s="127"/>
      <c r="G494" s="126"/>
      <c r="H494" s="126"/>
      <c r="I494" s="125"/>
      <c r="J494" s="125"/>
      <c r="K494" s="125"/>
      <c r="L494" s="125"/>
      <c r="M494" s="105">
        <v>0</v>
      </c>
      <c r="N494" s="53">
        <f t="shared" si="6"/>
        <v>0</v>
      </c>
      <c r="Q494" s="261"/>
      <c r="S494" s="134"/>
      <c r="T494" s="135"/>
    </row>
    <row r="495" spans="2:20" ht="15" customHeight="1" x14ac:dyDescent="0.3">
      <c r="B495" s="93" t="s">
        <v>203</v>
      </c>
      <c r="C495" s="148">
        <f>SUM(C485:D494)</f>
        <v>0</v>
      </c>
      <c r="D495" s="148"/>
      <c r="E495" s="125">
        <f>SUM(E485:E494)</f>
        <v>0</v>
      </c>
      <c r="F495" s="125"/>
      <c r="G495" s="125">
        <f>SUM(G485:G494)</f>
        <v>0</v>
      </c>
      <c r="H495" s="125"/>
      <c r="I495" s="125">
        <f>SUM(I485:I494)</f>
        <v>0</v>
      </c>
      <c r="J495" s="125"/>
      <c r="K495" s="125">
        <f>SUM(K485:K494)</f>
        <v>0</v>
      </c>
      <c r="L495" s="125"/>
      <c r="M495" s="54">
        <f>SUM(M485:M494)</f>
        <v>0</v>
      </c>
      <c r="N495" s="48">
        <f>SUM(C495:M495)</f>
        <v>0</v>
      </c>
      <c r="Q495" s="261"/>
      <c r="R495" s="27" t="str">
        <f>IF(M111-M120=0,"OK","Current year net assets doesn't equal accumulated funds")</f>
        <v>OK</v>
      </c>
      <c r="S495" s="134"/>
      <c r="T495" s="135"/>
    </row>
    <row r="496" spans="2:20" x14ac:dyDescent="0.3">
      <c r="B496" s="10"/>
      <c r="Q496" s="261"/>
      <c r="S496" s="134"/>
      <c r="T496" s="135"/>
    </row>
    <row r="497" spans="2:20" x14ac:dyDescent="0.3">
      <c r="C497" s="153" t="s">
        <v>44</v>
      </c>
      <c r="D497" s="189"/>
      <c r="E497" s="189"/>
      <c r="F497" s="189"/>
      <c r="G497" s="189"/>
      <c r="H497" s="189"/>
      <c r="I497" s="189"/>
      <c r="J497" s="189"/>
      <c r="K497" s="189"/>
      <c r="L497" s="189"/>
      <c r="M497" s="189"/>
      <c r="N497" s="152"/>
      <c r="Q497" s="261"/>
      <c r="S497" s="134"/>
      <c r="T497" s="135"/>
    </row>
    <row r="498" spans="2:20" ht="39.65" customHeight="1" x14ac:dyDescent="0.3">
      <c r="B498" s="31" t="s">
        <v>189</v>
      </c>
      <c r="C498" s="149" t="s">
        <v>190</v>
      </c>
      <c r="D498" s="149"/>
      <c r="E498" s="149" t="s">
        <v>191</v>
      </c>
      <c r="F498" s="149"/>
      <c r="G498" s="149" t="s">
        <v>278</v>
      </c>
      <c r="H498" s="149"/>
      <c r="I498" s="149" t="s">
        <v>192</v>
      </c>
      <c r="J498" s="149"/>
      <c r="K498" s="149" t="s">
        <v>193</v>
      </c>
      <c r="L498" s="149"/>
      <c r="M498" s="33" t="s">
        <v>194</v>
      </c>
      <c r="N498" s="33" t="s">
        <v>141</v>
      </c>
      <c r="Q498" s="261"/>
      <c r="S498" s="134"/>
      <c r="T498" s="135"/>
    </row>
    <row r="499" spans="2:20" x14ac:dyDescent="0.3">
      <c r="B499" s="94" t="s">
        <v>195</v>
      </c>
      <c r="C499" s="127">
        <v>0</v>
      </c>
      <c r="D499" s="127"/>
      <c r="E499" s="127">
        <v>0</v>
      </c>
      <c r="F499" s="127"/>
      <c r="G499" s="127">
        <v>0</v>
      </c>
      <c r="H499" s="127"/>
      <c r="I499" s="127">
        <v>0</v>
      </c>
      <c r="J499" s="127"/>
      <c r="K499" s="127">
        <v>0</v>
      </c>
      <c r="L499" s="127"/>
      <c r="M499" s="114">
        <v>0</v>
      </c>
      <c r="N499" s="53">
        <f>SUM(C499:M499)</f>
        <v>0</v>
      </c>
      <c r="Q499" s="261"/>
      <c r="S499" s="134"/>
      <c r="T499" s="135"/>
    </row>
    <row r="500" spans="2:20" ht="12.65" customHeight="1" x14ac:dyDescent="0.3">
      <c r="B500" s="94" t="s">
        <v>196</v>
      </c>
      <c r="C500" s="127">
        <v>0</v>
      </c>
      <c r="D500" s="127"/>
      <c r="E500" s="125"/>
      <c r="F500" s="125"/>
      <c r="G500" s="126"/>
      <c r="H500" s="126"/>
      <c r="I500" s="125"/>
      <c r="J500" s="125"/>
      <c r="K500" s="125"/>
      <c r="L500" s="125"/>
      <c r="M500" s="92"/>
      <c r="N500" s="53">
        <f>SUM(C500:M500)</f>
        <v>0</v>
      </c>
      <c r="Q500" s="261"/>
      <c r="S500" s="134"/>
      <c r="T500" s="135"/>
    </row>
    <row r="501" spans="2:20" ht="12.75" customHeight="1" x14ac:dyDescent="0.3">
      <c r="B501" s="94" t="s">
        <v>197</v>
      </c>
      <c r="C501" s="127">
        <v>0</v>
      </c>
      <c r="D501" s="127"/>
      <c r="E501" s="125"/>
      <c r="F501" s="125"/>
      <c r="G501" s="126"/>
      <c r="H501" s="126"/>
      <c r="I501" s="125"/>
      <c r="J501" s="125"/>
      <c r="K501" s="125"/>
      <c r="L501" s="125"/>
      <c r="M501" s="92"/>
      <c r="N501" s="53">
        <f>SUM(C501:M501)</f>
        <v>0</v>
      </c>
      <c r="Q501" s="261"/>
      <c r="S501" s="134"/>
      <c r="T501" s="135"/>
    </row>
    <row r="502" spans="2:20" x14ac:dyDescent="0.3">
      <c r="B502" s="94" t="s">
        <v>198</v>
      </c>
      <c r="C502" s="124"/>
      <c r="D502" s="124"/>
      <c r="E502" s="125">
        <f>N68</f>
        <v>0</v>
      </c>
      <c r="F502" s="125"/>
      <c r="G502" s="126"/>
      <c r="H502" s="126"/>
      <c r="I502" s="125"/>
      <c r="J502" s="125"/>
      <c r="K502" s="125"/>
      <c r="L502" s="125"/>
      <c r="M502" s="92"/>
      <c r="N502" s="53">
        <f t="shared" ref="N502:N508" si="7">SUM(D502:M502)</f>
        <v>0</v>
      </c>
      <c r="Q502" s="261"/>
      <c r="S502" s="134"/>
      <c r="T502" s="135"/>
    </row>
    <row r="503" spans="2:20" ht="27" customHeight="1" x14ac:dyDescent="0.3">
      <c r="B503" s="94" t="s">
        <v>199</v>
      </c>
      <c r="C503" s="124"/>
      <c r="D503" s="124"/>
      <c r="E503" s="127">
        <v>0</v>
      </c>
      <c r="F503" s="127"/>
      <c r="G503" s="126"/>
      <c r="H503" s="126"/>
      <c r="I503" s="125"/>
      <c r="J503" s="125"/>
      <c r="K503" s="125"/>
      <c r="L503" s="125"/>
      <c r="M503" s="92"/>
      <c r="N503" s="53">
        <f t="shared" si="7"/>
        <v>0</v>
      </c>
      <c r="Q503" s="261"/>
      <c r="S503" s="134"/>
      <c r="T503" s="135"/>
    </row>
    <row r="504" spans="2:20" ht="27" customHeight="1" x14ac:dyDescent="0.3">
      <c r="B504" s="94" t="s">
        <v>279</v>
      </c>
      <c r="C504" s="124"/>
      <c r="D504" s="124"/>
      <c r="E504" s="127">
        <v>0</v>
      </c>
      <c r="F504" s="127">
        <f>-I504</f>
        <v>0</v>
      </c>
      <c r="G504" s="127">
        <v>0</v>
      </c>
      <c r="H504" s="127"/>
      <c r="I504" s="127">
        <v>0</v>
      </c>
      <c r="J504" s="127"/>
      <c r="K504" s="125"/>
      <c r="L504" s="125"/>
      <c r="M504" s="92"/>
      <c r="N504" s="53">
        <f t="shared" si="7"/>
        <v>0</v>
      </c>
      <c r="Q504" s="261"/>
      <c r="S504" s="134"/>
      <c r="T504" s="135"/>
    </row>
    <row r="505" spans="2:20" ht="30" customHeight="1" x14ac:dyDescent="0.3">
      <c r="B505" s="94" t="s">
        <v>280</v>
      </c>
      <c r="C505" s="124"/>
      <c r="D505" s="124"/>
      <c r="E505" s="127">
        <v>0</v>
      </c>
      <c r="F505" s="127">
        <f>-I505</f>
        <v>0</v>
      </c>
      <c r="G505" s="127">
        <v>0</v>
      </c>
      <c r="H505" s="127"/>
      <c r="I505" s="127">
        <v>0</v>
      </c>
      <c r="J505" s="127"/>
      <c r="K505" s="125"/>
      <c r="L505" s="125"/>
      <c r="M505" s="92"/>
      <c r="N505" s="53">
        <f t="shared" si="7"/>
        <v>0</v>
      </c>
      <c r="Q505" s="261"/>
      <c r="S505" s="134"/>
      <c r="T505" s="135"/>
    </row>
    <row r="506" spans="2:20" x14ac:dyDescent="0.3">
      <c r="B506" s="94" t="s">
        <v>200</v>
      </c>
      <c r="C506" s="124"/>
      <c r="D506" s="124"/>
      <c r="E506" s="125"/>
      <c r="F506" s="125"/>
      <c r="G506" s="126"/>
      <c r="H506" s="126"/>
      <c r="I506" s="125"/>
      <c r="J506" s="125"/>
      <c r="K506" s="127">
        <f>K443</f>
        <v>0</v>
      </c>
      <c r="L506" s="127"/>
      <c r="M506" s="92"/>
      <c r="N506" s="53">
        <f t="shared" si="7"/>
        <v>0</v>
      </c>
      <c r="Q506" s="261"/>
      <c r="S506" s="134"/>
      <c r="T506" s="135"/>
    </row>
    <row r="507" spans="2:20" ht="29.15" customHeight="1" x14ac:dyDescent="0.3">
      <c r="B507" s="94" t="s">
        <v>201</v>
      </c>
      <c r="C507" s="124"/>
      <c r="D507" s="124"/>
      <c r="E507" s="127">
        <v>0</v>
      </c>
      <c r="F507" s="127">
        <f>-K507</f>
        <v>0</v>
      </c>
      <c r="G507" s="125"/>
      <c r="H507" s="125"/>
      <c r="I507" s="125"/>
      <c r="J507" s="125"/>
      <c r="K507" s="127">
        <v>0</v>
      </c>
      <c r="L507" s="127"/>
      <c r="M507" s="92"/>
      <c r="N507" s="53">
        <f t="shared" si="7"/>
        <v>0</v>
      </c>
      <c r="Q507" s="261"/>
      <c r="S507" s="134"/>
      <c r="T507" s="135"/>
    </row>
    <row r="508" spans="2:20" ht="26.15" customHeight="1" x14ac:dyDescent="0.3">
      <c r="B508" s="94" t="s">
        <v>202</v>
      </c>
      <c r="C508" s="124"/>
      <c r="D508" s="124"/>
      <c r="E508" s="127">
        <v>0</v>
      </c>
      <c r="F508" s="127"/>
      <c r="G508" s="126"/>
      <c r="H508" s="126"/>
      <c r="I508" s="125"/>
      <c r="J508" s="125"/>
      <c r="K508" s="125"/>
      <c r="L508" s="125"/>
      <c r="M508" s="105">
        <v>0</v>
      </c>
      <c r="N508" s="53">
        <f t="shared" si="7"/>
        <v>0</v>
      </c>
      <c r="Q508" s="261"/>
      <c r="S508" s="134"/>
      <c r="T508" s="135"/>
    </row>
    <row r="509" spans="2:20" x14ac:dyDescent="0.3">
      <c r="B509" s="93" t="s">
        <v>203</v>
      </c>
      <c r="C509" s="148">
        <f>SUM(C499:D508)</f>
        <v>0</v>
      </c>
      <c r="D509" s="148"/>
      <c r="E509" s="125">
        <f>SUM(E499:E508)</f>
        <v>0</v>
      </c>
      <c r="F509" s="125"/>
      <c r="G509" s="125">
        <f>SUM(G499:G508)</f>
        <v>0</v>
      </c>
      <c r="H509" s="125"/>
      <c r="I509" s="125">
        <f>SUM(I499:I508)</f>
        <v>0</v>
      </c>
      <c r="J509" s="125"/>
      <c r="K509" s="125">
        <f>SUM(K499:K508)</f>
        <v>0</v>
      </c>
      <c r="L509" s="125"/>
      <c r="M509" s="54">
        <f>SUM(M499:M508)</f>
        <v>0</v>
      </c>
      <c r="N509" s="48">
        <f>SUM(C509:M509)</f>
        <v>0</v>
      </c>
      <c r="Q509" s="262"/>
      <c r="R509" s="27" t="str">
        <f>IF(N111-N120=0,"OK","Last year net assets doesn't equal accumulated funds")</f>
        <v>OK</v>
      </c>
      <c r="S509" s="136"/>
      <c r="T509" s="137"/>
    </row>
    <row r="510" spans="2:20" x14ac:dyDescent="0.3">
      <c r="B510" s="10"/>
    </row>
    <row r="511" spans="2:20" x14ac:dyDescent="0.3">
      <c r="B511" s="28" t="s">
        <v>281</v>
      </c>
    </row>
    <row r="512" spans="2:20" ht="12.75" customHeight="1" x14ac:dyDescent="0.3">
      <c r="M512" s="32" t="s">
        <v>43</v>
      </c>
      <c r="N512" s="32" t="s">
        <v>44</v>
      </c>
    </row>
    <row r="513" spans="2:20" x14ac:dyDescent="0.3">
      <c r="B513" s="160" t="s">
        <v>65</v>
      </c>
      <c r="C513" s="160"/>
      <c r="D513" s="161" t="s">
        <v>204</v>
      </c>
      <c r="E513" s="161"/>
      <c r="F513" s="161"/>
      <c r="G513" s="161"/>
      <c r="H513" s="161"/>
      <c r="I513" s="161"/>
      <c r="J513" s="161"/>
      <c r="K513" s="161"/>
      <c r="L513" s="161"/>
      <c r="M513" s="32" t="s">
        <v>55</v>
      </c>
      <c r="N513" s="32" t="s">
        <v>55</v>
      </c>
      <c r="Q513" s="156" t="s">
        <v>132</v>
      </c>
      <c r="S513" s="132" t="s">
        <v>284</v>
      </c>
      <c r="T513" s="133"/>
    </row>
    <row r="514" spans="2:20" x14ac:dyDescent="0.3">
      <c r="B514" s="159"/>
      <c r="C514" s="159"/>
      <c r="D514" s="166"/>
      <c r="E514" s="166"/>
      <c r="F514" s="166"/>
      <c r="G514" s="166"/>
      <c r="H514" s="166"/>
      <c r="I514" s="166"/>
      <c r="J514" s="166"/>
      <c r="K514" s="166"/>
      <c r="L514" s="166"/>
      <c r="M514" s="104"/>
      <c r="N514" s="104"/>
      <c r="Q514" s="157"/>
      <c r="S514" s="134"/>
      <c r="T514" s="135"/>
    </row>
    <row r="515" spans="2:20" x14ac:dyDescent="0.3">
      <c r="B515" s="159"/>
      <c r="C515" s="159"/>
      <c r="D515" s="166"/>
      <c r="E515" s="166"/>
      <c r="F515" s="166"/>
      <c r="G515" s="166"/>
      <c r="H515" s="166"/>
      <c r="I515" s="166"/>
      <c r="J515" s="166"/>
      <c r="K515" s="166"/>
      <c r="L515" s="166"/>
      <c r="M515" s="104"/>
      <c r="N515" s="104"/>
      <c r="Q515" s="157"/>
      <c r="S515" s="134"/>
      <c r="T515" s="135"/>
    </row>
    <row r="516" spans="2:20" x14ac:dyDescent="0.3">
      <c r="B516" s="159"/>
      <c r="C516" s="159"/>
      <c r="D516" s="166"/>
      <c r="E516" s="166"/>
      <c r="F516" s="166"/>
      <c r="G516" s="166"/>
      <c r="H516" s="166"/>
      <c r="I516" s="166"/>
      <c r="J516" s="166"/>
      <c r="K516" s="166"/>
      <c r="L516" s="166"/>
      <c r="M516" s="104"/>
      <c r="N516" s="104"/>
      <c r="Q516" s="157"/>
      <c r="S516" s="134"/>
      <c r="T516" s="135"/>
    </row>
    <row r="517" spans="2:20" x14ac:dyDescent="0.3">
      <c r="B517" s="159"/>
      <c r="C517" s="159"/>
      <c r="D517" s="166"/>
      <c r="E517" s="166"/>
      <c r="F517" s="166"/>
      <c r="G517" s="166"/>
      <c r="H517" s="166"/>
      <c r="I517" s="166"/>
      <c r="J517" s="166"/>
      <c r="K517" s="166"/>
      <c r="L517" s="166"/>
      <c r="M517" s="104"/>
      <c r="N517" s="104"/>
      <c r="Q517" s="157"/>
      <c r="S517" s="134"/>
      <c r="T517" s="135"/>
    </row>
    <row r="518" spans="2:20" x14ac:dyDescent="0.3">
      <c r="B518" s="159"/>
      <c r="C518" s="159"/>
      <c r="D518" s="166"/>
      <c r="E518" s="166"/>
      <c r="F518" s="166"/>
      <c r="G518" s="166"/>
      <c r="H518" s="166"/>
      <c r="I518" s="166"/>
      <c r="J518" s="166"/>
      <c r="K518" s="166"/>
      <c r="L518" s="166"/>
      <c r="M518" s="104"/>
      <c r="N518" s="104"/>
      <c r="Q518" s="157"/>
      <c r="S518" s="134"/>
      <c r="T518" s="135"/>
    </row>
    <row r="519" spans="2:20" x14ac:dyDescent="0.3">
      <c r="C519" s="28"/>
      <c r="D519" s="257" t="s">
        <v>141</v>
      </c>
      <c r="E519" s="258"/>
      <c r="F519" s="258"/>
      <c r="G519" s="258"/>
      <c r="H519" s="258"/>
      <c r="I519" s="258"/>
      <c r="J519" s="258"/>
      <c r="K519" s="258"/>
      <c r="L519" s="259"/>
      <c r="M519" s="48">
        <f>SUM(M513:M518)</f>
        <v>0</v>
      </c>
      <c r="N519" s="48">
        <f>SUM(N513:N518)</f>
        <v>0</v>
      </c>
      <c r="Q519" s="158"/>
      <c r="R519" s="27" t="str">
        <f>IF(M519-I495=0,IF(N519-H509=0,"OK","Breakdown of last year does not equal above"),"Breakdown current year does not equal above")</f>
        <v>OK</v>
      </c>
      <c r="S519" s="136"/>
      <c r="T519" s="137"/>
    </row>
    <row r="520" spans="2:20" x14ac:dyDescent="0.3">
      <c r="B520" s="10"/>
    </row>
    <row r="521" spans="2:20" x14ac:dyDescent="0.3">
      <c r="B521" s="10"/>
    </row>
    <row r="522" spans="2:20" x14ac:dyDescent="0.3">
      <c r="B522" s="10"/>
    </row>
    <row r="523" spans="2:20" x14ac:dyDescent="0.3">
      <c r="B523" s="147" t="s">
        <v>205</v>
      </c>
      <c r="C523" s="147"/>
      <c r="D523" s="147"/>
      <c r="E523" s="147"/>
      <c r="F523" s="147"/>
      <c r="G523" s="147"/>
      <c r="H523" s="147"/>
      <c r="I523" s="147"/>
      <c r="J523" s="147"/>
      <c r="K523" s="147"/>
      <c r="L523" s="147"/>
      <c r="M523" s="147"/>
      <c r="N523" s="147"/>
    </row>
    <row r="524" spans="2:20" x14ac:dyDescent="0.3">
      <c r="B524" s="10"/>
    </row>
    <row r="525" spans="2:20" x14ac:dyDescent="0.3">
      <c r="B525" s="10"/>
      <c r="M525" s="32" t="s">
        <v>43</v>
      </c>
      <c r="N525" s="32" t="s">
        <v>44</v>
      </c>
      <c r="Q525" s="260" t="s">
        <v>18</v>
      </c>
      <c r="S525" s="132" t="s">
        <v>306</v>
      </c>
      <c r="T525" s="133"/>
    </row>
    <row r="526" spans="2:20" x14ac:dyDescent="0.3">
      <c r="B526" s="160" t="s">
        <v>206</v>
      </c>
      <c r="C526" s="160"/>
      <c r="D526" s="161" t="s">
        <v>207</v>
      </c>
      <c r="E526" s="161"/>
      <c r="F526" s="161"/>
      <c r="G526" s="161"/>
      <c r="H526" s="161"/>
      <c r="I526" s="161"/>
      <c r="J526" s="161"/>
      <c r="K526" s="161"/>
      <c r="L526" s="186"/>
      <c r="M526" s="32" t="s">
        <v>55</v>
      </c>
      <c r="N526" s="32" t="s">
        <v>55</v>
      </c>
      <c r="Q526" s="261"/>
      <c r="S526" s="134"/>
      <c r="T526" s="135"/>
    </row>
    <row r="527" spans="2:20" x14ac:dyDescent="0.3">
      <c r="B527" s="145" t="s">
        <v>208</v>
      </c>
      <c r="C527" s="145"/>
      <c r="D527" s="143"/>
      <c r="E527" s="143"/>
      <c r="F527" s="143"/>
      <c r="G527" s="143"/>
      <c r="H527" s="143"/>
      <c r="I527" s="143"/>
      <c r="J527" s="143"/>
      <c r="K527" s="143"/>
      <c r="L527" s="143"/>
      <c r="M527" s="104"/>
      <c r="N527" s="104"/>
      <c r="Q527" s="261"/>
      <c r="S527" s="134"/>
      <c r="T527" s="135"/>
    </row>
    <row r="528" spans="2:20" x14ac:dyDescent="0.3">
      <c r="B528" s="145"/>
      <c r="C528" s="145"/>
      <c r="D528" s="143"/>
      <c r="E528" s="143"/>
      <c r="F528" s="143"/>
      <c r="G528" s="143"/>
      <c r="H528" s="143"/>
      <c r="I528" s="143"/>
      <c r="J528" s="143"/>
      <c r="K528" s="143"/>
      <c r="L528" s="143"/>
      <c r="M528" s="104"/>
      <c r="N528" s="104"/>
      <c r="Q528" s="261"/>
      <c r="S528" s="134"/>
      <c r="T528" s="135"/>
    </row>
    <row r="529" spans="2:20" x14ac:dyDescent="0.3">
      <c r="B529" s="145"/>
      <c r="C529" s="145"/>
      <c r="D529" s="143"/>
      <c r="E529" s="143"/>
      <c r="F529" s="143"/>
      <c r="G529" s="143"/>
      <c r="H529" s="143"/>
      <c r="I529" s="143"/>
      <c r="J529" s="143"/>
      <c r="K529" s="143"/>
      <c r="L529" s="143"/>
      <c r="M529" s="104"/>
      <c r="N529" s="104"/>
      <c r="Q529" s="261"/>
      <c r="S529" s="134"/>
      <c r="T529" s="135"/>
    </row>
    <row r="530" spans="2:20" x14ac:dyDescent="0.3">
      <c r="B530" s="145" t="s">
        <v>209</v>
      </c>
      <c r="C530" s="145"/>
      <c r="D530" s="143"/>
      <c r="E530" s="143"/>
      <c r="F530" s="143"/>
      <c r="G530" s="143"/>
      <c r="H530" s="143"/>
      <c r="I530" s="143"/>
      <c r="J530" s="143"/>
      <c r="K530" s="143"/>
      <c r="L530" s="143"/>
      <c r="M530" s="104"/>
      <c r="N530" s="104"/>
      <c r="Q530" s="261"/>
      <c r="S530" s="134"/>
      <c r="T530" s="135"/>
    </row>
    <row r="531" spans="2:20" x14ac:dyDescent="0.3">
      <c r="B531" s="145"/>
      <c r="C531" s="145"/>
      <c r="D531" s="143"/>
      <c r="E531" s="143"/>
      <c r="F531" s="143"/>
      <c r="G531" s="143"/>
      <c r="H531" s="143"/>
      <c r="I531" s="143"/>
      <c r="J531" s="143"/>
      <c r="K531" s="143"/>
      <c r="L531" s="143"/>
      <c r="M531" s="104"/>
      <c r="N531" s="104"/>
      <c r="Q531" s="261"/>
      <c r="S531" s="134"/>
      <c r="T531" s="135"/>
    </row>
    <row r="532" spans="2:20" x14ac:dyDescent="0.3">
      <c r="B532" s="145"/>
      <c r="C532" s="145"/>
      <c r="D532" s="143"/>
      <c r="E532" s="143"/>
      <c r="F532" s="143"/>
      <c r="G532" s="143"/>
      <c r="H532" s="143"/>
      <c r="I532" s="143"/>
      <c r="J532" s="143"/>
      <c r="K532" s="143"/>
      <c r="L532" s="143"/>
      <c r="M532" s="104"/>
      <c r="N532" s="104"/>
      <c r="Q532" s="261"/>
      <c r="S532" s="134"/>
      <c r="T532" s="135"/>
    </row>
    <row r="533" spans="2:20" x14ac:dyDescent="0.3">
      <c r="B533" s="145" t="s">
        <v>210</v>
      </c>
      <c r="C533" s="145"/>
      <c r="D533" s="143"/>
      <c r="E533" s="143"/>
      <c r="F533" s="143"/>
      <c r="G533" s="143"/>
      <c r="H533" s="143"/>
      <c r="I533" s="143"/>
      <c r="J533" s="143"/>
      <c r="K533" s="143"/>
      <c r="L533" s="143"/>
      <c r="M533" s="104"/>
      <c r="N533" s="104"/>
      <c r="Q533" s="261"/>
      <c r="S533" s="134"/>
      <c r="T533" s="135"/>
    </row>
    <row r="534" spans="2:20" x14ac:dyDescent="0.3">
      <c r="B534" s="145"/>
      <c r="C534" s="145"/>
      <c r="D534" s="143"/>
      <c r="E534" s="143"/>
      <c r="F534" s="143"/>
      <c r="G534" s="143"/>
      <c r="H534" s="143"/>
      <c r="I534" s="143"/>
      <c r="J534" s="143"/>
      <c r="K534" s="143"/>
      <c r="L534" s="143"/>
      <c r="M534" s="104"/>
      <c r="N534" s="104"/>
      <c r="Q534" s="261"/>
      <c r="S534" s="134"/>
      <c r="T534" s="135"/>
    </row>
    <row r="535" spans="2:20" x14ac:dyDescent="0.3">
      <c r="B535" s="145"/>
      <c r="C535" s="145"/>
      <c r="D535" s="143"/>
      <c r="E535" s="143"/>
      <c r="F535" s="143"/>
      <c r="G535" s="143"/>
      <c r="H535" s="143"/>
      <c r="I535" s="143"/>
      <c r="J535" s="143"/>
      <c r="K535" s="143"/>
      <c r="L535" s="143"/>
      <c r="M535" s="104"/>
      <c r="N535" s="104"/>
      <c r="Q535" s="261"/>
      <c r="S535" s="134"/>
      <c r="T535" s="135"/>
    </row>
    <row r="536" spans="2:20" x14ac:dyDescent="0.3">
      <c r="B536" s="10"/>
      <c r="Q536" s="261"/>
      <c r="S536" s="134"/>
      <c r="T536" s="135"/>
    </row>
    <row r="537" spans="2:20" s="37" customFormat="1" x14ac:dyDescent="0.3">
      <c r="B537" s="144" t="s">
        <v>211</v>
      </c>
      <c r="C537" s="144"/>
      <c r="D537" s="144"/>
      <c r="E537" s="144"/>
      <c r="F537" s="144"/>
      <c r="G537" s="144"/>
      <c r="H537" s="144"/>
      <c r="I537" s="144"/>
      <c r="J537" s="144"/>
      <c r="K537" s="144"/>
      <c r="L537" s="144"/>
      <c r="M537" s="144"/>
      <c r="N537" s="144"/>
      <c r="P537" s="77"/>
      <c r="Q537" s="261"/>
      <c r="S537" s="134"/>
      <c r="T537" s="135"/>
    </row>
    <row r="538" spans="2:20" x14ac:dyDescent="0.3">
      <c r="B538" s="10"/>
      <c r="Q538" s="261"/>
      <c r="S538" s="134"/>
      <c r="T538" s="135"/>
    </row>
    <row r="539" spans="2:20" x14ac:dyDescent="0.3">
      <c r="B539" s="28" t="s">
        <v>212</v>
      </c>
      <c r="Q539" s="261"/>
      <c r="S539" s="134"/>
      <c r="T539" s="135"/>
    </row>
    <row r="540" spans="2:20" ht="13" customHeight="1" x14ac:dyDescent="0.3">
      <c r="B540" s="178" t="s">
        <v>213</v>
      </c>
      <c r="C540" s="178"/>
      <c r="D540" s="178"/>
      <c r="E540" s="178"/>
      <c r="F540" s="178"/>
      <c r="G540" s="178"/>
      <c r="H540" s="178"/>
      <c r="I540" s="178"/>
      <c r="J540" s="178"/>
      <c r="K540" s="178"/>
      <c r="L540" s="178"/>
      <c r="M540" s="178"/>
      <c r="N540" s="178"/>
      <c r="Q540" s="262"/>
      <c r="S540" s="136"/>
      <c r="T540" s="137"/>
    </row>
    <row r="541" spans="2:20" x14ac:dyDescent="0.3">
      <c r="B541" s="10"/>
    </row>
    <row r="542" spans="2:20" x14ac:dyDescent="0.3">
      <c r="B542" s="10"/>
    </row>
    <row r="543" spans="2:20" ht="13" customHeight="1" x14ac:dyDescent="0.3">
      <c r="B543" s="10"/>
      <c r="M543" s="32" t="s">
        <v>43</v>
      </c>
      <c r="N543" s="32" t="s">
        <v>44</v>
      </c>
      <c r="Q543" s="260" t="s">
        <v>18</v>
      </c>
      <c r="S543" s="132" t="s">
        <v>307</v>
      </c>
      <c r="T543" s="133"/>
    </row>
    <row r="544" spans="2:20" x14ac:dyDescent="0.3">
      <c r="B544" s="160" t="s">
        <v>214</v>
      </c>
      <c r="C544" s="160"/>
      <c r="D544" s="161" t="s">
        <v>215</v>
      </c>
      <c r="E544" s="161"/>
      <c r="F544" s="161"/>
      <c r="G544" s="161"/>
      <c r="H544" s="161"/>
      <c r="I544" s="161"/>
      <c r="J544" s="161"/>
      <c r="K544" s="161"/>
      <c r="L544" s="161"/>
      <c r="M544" s="32" t="s">
        <v>55</v>
      </c>
      <c r="N544" s="32" t="s">
        <v>55</v>
      </c>
      <c r="Q544" s="261"/>
      <c r="S544" s="134"/>
      <c r="T544" s="135"/>
    </row>
    <row r="545" spans="2:20" x14ac:dyDescent="0.3">
      <c r="B545" s="179" t="s">
        <v>216</v>
      </c>
      <c r="C545" s="180"/>
      <c r="D545" s="143"/>
      <c r="E545" s="143"/>
      <c r="F545" s="143"/>
      <c r="G545" s="143"/>
      <c r="H545" s="143"/>
      <c r="I545" s="143"/>
      <c r="J545" s="143"/>
      <c r="K545" s="143"/>
      <c r="L545" s="143"/>
      <c r="M545" s="104"/>
      <c r="N545" s="104"/>
      <c r="Q545" s="261"/>
      <c r="S545" s="134"/>
      <c r="T545" s="135"/>
    </row>
    <row r="546" spans="2:20" x14ac:dyDescent="0.3">
      <c r="B546" s="181"/>
      <c r="C546" s="182"/>
      <c r="D546" s="143"/>
      <c r="E546" s="143"/>
      <c r="F546" s="143"/>
      <c r="G546" s="143"/>
      <c r="H546" s="143"/>
      <c r="I546" s="143"/>
      <c r="J546" s="143"/>
      <c r="K546" s="143"/>
      <c r="L546" s="143"/>
      <c r="M546" s="104"/>
      <c r="N546" s="104"/>
      <c r="Q546" s="261"/>
      <c r="S546" s="134"/>
      <c r="T546" s="135"/>
    </row>
    <row r="547" spans="2:20" x14ac:dyDescent="0.3">
      <c r="B547" s="183"/>
      <c r="C547" s="184"/>
      <c r="D547" s="143"/>
      <c r="E547" s="143"/>
      <c r="F547" s="143"/>
      <c r="G547" s="143"/>
      <c r="H547" s="143"/>
      <c r="I547" s="143"/>
      <c r="J547" s="143"/>
      <c r="K547" s="143"/>
      <c r="L547" s="143"/>
      <c r="M547" s="104"/>
      <c r="N547" s="104"/>
      <c r="Q547" s="261"/>
      <c r="S547" s="134"/>
      <c r="T547" s="135"/>
    </row>
    <row r="548" spans="2:20" x14ac:dyDescent="0.3">
      <c r="B548" s="145" t="s">
        <v>217</v>
      </c>
      <c r="C548" s="145"/>
      <c r="D548" s="143"/>
      <c r="E548" s="143"/>
      <c r="F548" s="143"/>
      <c r="G548" s="143"/>
      <c r="H548" s="143"/>
      <c r="I548" s="143"/>
      <c r="J548" s="143"/>
      <c r="K548" s="143"/>
      <c r="L548" s="143"/>
      <c r="M548" s="104"/>
      <c r="N548" s="104"/>
      <c r="Q548" s="261"/>
      <c r="S548" s="134"/>
      <c r="T548" s="135"/>
    </row>
    <row r="549" spans="2:20" x14ac:dyDescent="0.3">
      <c r="B549" s="145"/>
      <c r="C549" s="145"/>
      <c r="D549" s="143"/>
      <c r="E549" s="143"/>
      <c r="F549" s="143"/>
      <c r="G549" s="143"/>
      <c r="H549" s="143"/>
      <c r="I549" s="143"/>
      <c r="J549" s="143"/>
      <c r="K549" s="143"/>
      <c r="L549" s="143"/>
      <c r="M549" s="104"/>
      <c r="N549" s="104"/>
      <c r="Q549" s="261"/>
      <c r="S549" s="134"/>
      <c r="T549" s="135"/>
    </row>
    <row r="550" spans="2:20" x14ac:dyDescent="0.3">
      <c r="B550" s="145"/>
      <c r="C550" s="145"/>
      <c r="D550" s="143"/>
      <c r="E550" s="143"/>
      <c r="F550" s="143"/>
      <c r="G550" s="143"/>
      <c r="H550" s="143"/>
      <c r="I550" s="143"/>
      <c r="J550" s="143"/>
      <c r="K550" s="143"/>
      <c r="L550" s="143"/>
      <c r="M550" s="104"/>
      <c r="N550" s="104"/>
      <c r="Q550" s="261"/>
      <c r="S550" s="134"/>
      <c r="T550" s="135"/>
    </row>
    <row r="551" spans="2:20" x14ac:dyDescent="0.3">
      <c r="B551" s="10"/>
      <c r="Q551" s="261"/>
      <c r="S551" s="134"/>
      <c r="T551" s="135"/>
    </row>
    <row r="552" spans="2:20" s="37" customFormat="1" x14ac:dyDescent="0.3">
      <c r="B552" s="144" t="s">
        <v>211</v>
      </c>
      <c r="C552" s="144"/>
      <c r="D552" s="144"/>
      <c r="E552" s="144"/>
      <c r="F552" s="144"/>
      <c r="G552" s="144"/>
      <c r="H552" s="144"/>
      <c r="I552" s="144"/>
      <c r="J552" s="144"/>
      <c r="K552" s="144"/>
      <c r="L552" s="144"/>
      <c r="M552" s="144"/>
      <c r="N552" s="144"/>
      <c r="P552" s="77"/>
      <c r="Q552" s="261"/>
      <c r="S552" s="134"/>
      <c r="T552" s="135"/>
    </row>
    <row r="553" spans="2:20" x14ac:dyDescent="0.3">
      <c r="B553" s="10"/>
      <c r="Q553" s="261"/>
      <c r="S553" s="134"/>
      <c r="T553" s="135"/>
    </row>
    <row r="554" spans="2:20" x14ac:dyDescent="0.3">
      <c r="B554" s="28" t="s">
        <v>218</v>
      </c>
      <c r="Q554" s="261"/>
      <c r="S554" s="134"/>
      <c r="T554" s="135"/>
    </row>
    <row r="555" spans="2:20" ht="13" customHeight="1" x14ac:dyDescent="0.3">
      <c r="B555" s="159" t="s">
        <v>219</v>
      </c>
      <c r="C555" s="159"/>
      <c r="D555" s="159"/>
      <c r="E555" s="159"/>
      <c r="F555" s="159"/>
      <c r="G555" s="159"/>
      <c r="H555" s="159"/>
      <c r="I555" s="159"/>
      <c r="J555" s="159"/>
      <c r="K555" s="159"/>
      <c r="L555" s="159"/>
      <c r="M555" s="159"/>
      <c r="N555" s="159"/>
      <c r="Q555" s="262"/>
      <c r="S555" s="136"/>
      <c r="T555" s="137"/>
    </row>
    <row r="556" spans="2:20" x14ac:dyDescent="0.3">
      <c r="B556" s="10"/>
    </row>
    <row r="557" spans="2:20" x14ac:dyDescent="0.3">
      <c r="B557" s="10"/>
    </row>
    <row r="558" spans="2:20" x14ac:dyDescent="0.3">
      <c r="B558" s="147" t="s">
        <v>220</v>
      </c>
      <c r="C558" s="147"/>
      <c r="D558" s="147"/>
      <c r="E558" s="147"/>
      <c r="F558" s="147"/>
      <c r="G558" s="147"/>
      <c r="H558" s="147"/>
      <c r="I558" s="147"/>
      <c r="J558" s="147"/>
      <c r="K558" s="147"/>
      <c r="L558" s="147"/>
      <c r="M558" s="147"/>
      <c r="N558" s="147"/>
    </row>
    <row r="559" spans="2:20" x14ac:dyDescent="0.3">
      <c r="B559" s="10"/>
    </row>
    <row r="560" spans="2:20" x14ac:dyDescent="0.3">
      <c r="B560" s="28" t="s">
        <v>221</v>
      </c>
    </row>
    <row r="561" spans="2:20" x14ac:dyDescent="0.3">
      <c r="B561" s="28"/>
    </row>
    <row r="562" spans="2:20" x14ac:dyDescent="0.3">
      <c r="B562" s="28"/>
      <c r="M562" s="153" t="s">
        <v>222</v>
      </c>
      <c r="N562" s="152"/>
    </row>
    <row r="563" spans="2:20" ht="49.5" customHeight="1" x14ac:dyDescent="0.3">
      <c r="B563" s="31" t="s">
        <v>189</v>
      </c>
      <c r="C563" s="172" t="s">
        <v>223</v>
      </c>
      <c r="D563" s="173"/>
      <c r="E563" s="173"/>
      <c r="F563" s="173"/>
      <c r="G563" s="173"/>
      <c r="H563" s="174"/>
      <c r="I563" s="170" t="s">
        <v>224</v>
      </c>
      <c r="J563" s="171"/>
      <c r="K563" s="151" t="s">
        <v>225</v>
      </c>
      <c r="L563" s="152"/>
      <c r="M563" s="34" t="s">
        <v>226</v>
      </c>
      <c r="N563" s="34" t="s">
        <v>227</v>
      </c>
      <c r="Q563" s="156" t="s">
        <v>132</v>
      </c>
      <c r="S563" s="132" t="s">
        <v>228</v>
      </c>
      <c r="T563" s="133"/>
    </row>
    <row r="564" spans="2:20" ht="18.649999999999999" customHeight="1" x14ac:dyDescent="0.3">
      <c r="B564" s="106"/>
      <c r="C564" s="162"/>
      <c r="D564" s="163"/>
      <c r="E564" s="163"/>
      <c r="F564" s="163"/>
      <c r="G564" s="163"/>
      <c r="H564" s="164"/>
      <c r="I564" s="130"/>
      <c r="J564" s="131"/>
      <c r="K564" s="154"/>
      <c r="L564" s="155"/>
      <c r="M564" s="107"/>
      <c r="N564" s="107"/>
      <c r="Q564" s="157"/>
      <c r="S564" s="134"/>
      <c r="T564" s="135"/>
    </row>
    <row r="565" spans="2:20" ht="18.649999999999999" customHeight="1" x14ac:dyDescent="0.3">
      <c r="B565" s="106"/>
      <c r="C565" s="162"/>
      <c r="D565" s="163"/>
      <c r="E565" s="163"/>
      <c r="F565" s="163"/>
      <c r="G565" s="163"/>
      <c r="H565" s="164"/>
      <c r="I565" s="130"/>
      <c r="J565" s="131"/>
      <c r="K565" s="154"/>
      <c r="L565" s="155"/>
      <c r="M565" s="107"/>
      <c r="N565" s="107"/>
      <c r="Q565" s="157"/>
      <c r="S565" s="134"/>
      <c r="T565" s="135"/>
    </row>
    <row r="566" spans="2:20" ht="18.649999999999999" customHeight="1" x14ac:dyDescent="0.3">
      <c r="B566" s="106"/>
      <c r="C566" s="162"/>
      <c r="D566" s="163"/>
      <c r="E566" s="163"/>
      <c r="F566" s="163"/>
      <c r="G566" s="163"/>
      <c r="H566" s="164"/>
      <c r="I566" s="130"/>
      <c r="J566" s="131"/>
      <c r="K566" s="154"/>
      <c r="L566" s="155"/>
      <c r="M566" s="107"/>
      <c r="N566" s="107"/>
      <c r="Q566" s="157"/>
      <c r="S566" s="134"/>
      <c r="T566" s="135"/>
    </row>
    <row r="567" spans="2:20" ht="18.649999999999999" customHeight="1" x14ac:dyDescent="0.3">
      <c r="B567" s="106"/>
      <c r="C567" s="162"/>
      <c r="D567" s="163"/>
      <c r="E567" s="163"/>
      <c r="F567" s="163"/>
      <c r="G567" s="163"/>
      <c r="H567" s="164"/>
      <c r="I567" s="130"/>
      <c r="J567" s="131"/>
      <c r="K567" s="154"/>
      <c r="L567" s="155"/>
      <c r="M567" s="107"/>
      <c r="N567" s="107"/>
      <c r="Q567" s="158"/>
      <c r="S567" s="136"/>
      <c r="T567" s="137"/>
    </row>
    <row r="568" spans="2:20" x14ac:dyDescent="0.3">
      <c r="B568" s="10"/>
    </row>
    <row r="569" spans="2:20" x14ac:dyDescent="0.3">
      <c r="B569" s="10"/>
    </row>
    <row r="570" spans="2:20" x14ac:dyDescent="0.3">
      <c r="B570" s="28" t="s">
        <v>229</v>
      </c>
    </row>
    <row r="571" spans="2:20" ht="29.25" customHeight="1" x14ac:dyDescent="0.3">
      <c r="B571" s="160" t="s">
        <v>189</v>
      </c>
      <c r="C571" s="160"/>
      <c r="D571" s="160"/>
      <c r="E571" s="160"/>
      <c r="F571" s="160"/>
      <c r="G571" s="160"/>
      <c r="H571" s="160"/>
      <c r="I571" s="160"/>
      <c r="J571" s="160"/>
      <c r="K571" s="160"/>
      <c r="L571" s="160"/>
      <c r="M571" s="160"/>
      <c r="N571" s="34" t="s">
        <v>230</v>
      </c>
      <c r="Q571" s="156" t="s">
        <v>132</v>
      </c>
      <c r="S571" s="132" t="s">
        <v>308</v>
      </c>
      <c r="T571" s="138"/>
    </row>
    <row r="572" spans="2:20" ht="19" customHeight="1" x14ac:dyDescent="0.3">
      <c r="B572" s="185"/>
      <c r="C572" s="185"/>
      <c r="D572" s="185"/>
      <c r="E572" s="185"/>
      <c r="F572" s="185"/>
      <c r="G572" s="185"/>
      <c r="H572" s="185"/>
      <c r="I572" s="185"/>
      <c r="J572" s="185"/>
      <c r="K572" s="185"/>
      <c r="L572" s="185"/>
      <c r="M572" s="185"/>
      <c r="N572" s="104"/>
      <c r="Q572" s="157"/>
      <c r="S572" s="139"/>
      <c r="T572" s="140"/>
    </row>
    <row r="573" spans="2:20" ht="19" customHeight="1" x14ac:dyDescent="0.3">
      <c r="B573" s="185"/>
      <c r="C573" s="185"/>
      <c r="D573" s="185"/>
      <c r="E573" s="185"/>
      <c r="F573" s="185"/>
      <c r="G573" s="185"/>
      <c r="H573" s="185"/>
      <c r="I573" s="185"/>
      <c r="J573" s="185"/>
      <c r="K573" s="185"/>
      <c r="L573" s="185"/>
      <c r="M573" s="185"/>
      <c r="N573" s="104"/>
      <c r="Q573" s="157"/>
      <c r="S573" s="139"/>
      <c r="T573" s="140"/>
    </row>
    <row r="574" spans="2:20" ht="19" customHeight="1" x14ac:dyDescent="0.3">
      <c r="B574" s="185"/>
      <c r="C574" s="185"/>
      <c r="D574" s="185"/>
      <c r="E574" s="185"/>
      <c r="F574" s="185"/>
      <c r="G574" s="185"/>
      <c r="H574" s="185"/>
      <c r="I574" s="185"/>
      <c r="J574" s="185"/>
      <c r="K574" s="185"/>
      <c r="L574" s="185"/>
      <c r="M574" s="185"/>
      <c r="N574" s="104"/>
      <c r="Q574" s="157"/>
      <c r="S574" s="139"/>
      <c r="T574" s="140"/>
    </row>
    <row r="575" spans="2:20" ht="19" customHeight="1" x14ac:dyDescent="0.3">
      <c r="B575" s="185"/>
      <c r="C575" s="185"/>
      <c r="D575" s="185"/>
      <c r="E575" s="185"/>
      <c r="F575" s="185"/>
      <c r="G575" s="185"/>
      <c r="H575" s="185"/>
      <c r="I575" s="185"/>
      <c r="J575" s="185"/>
      <c r="K575" s="185"/>
      <c r="L575" s="185"/>
      <c r="M575" s="185"/>
      <c r="N575" s="104"/>
      <c r="Q575" s="157"/>
      <c r="S575" s="139"/>
      <c r="T575" s="140"/>
    </row>
    <row r="576" spans="2:20" ht="19" customHeight="1" x14ac:dyDescent="0.3">
      <c r="B576" s="185"/>
      <c r="C576" s="185"/>
      <c r="D576" s="185"/>
      <c r="E576" s="185"/>
      <c r="F576" s="185"/>
      <c r="G576" s="185"/>
      <c r="H576" s="185"/>
      <c r="I576" s="185"/>
      <c r="J576" s="185"/>
      <c r="K576" s="185"/>
      <c r="L576" s="185"/>
      <c r="M576" s="185"/>
      <c r="N576" s="104"/>
      <c r="Q576" s="158"/>
      <c r="S576" s="141"/>
      <c r="T576" s="142"/>
    </row>
    <row r="577" spans="2:20" x14ac:dyDescent="0.3">
      <c r="B577" s="10"/>
    </row>
    <row r="578" spans="2:20" x14ac:dyDescent="0.3">
      <c r="B578" s="28" t="s">
        <v>231</v>
      </c>
    </row>
    <row r="579" spans="2:20" ht="39" x14ac:dyDescent="0.3">
      <c r="B579" s="186" t="s">
        <v>232</v>
      </c>
      <c r="C579" s="187"/>
      <c r="D579" s="187"/>
      <c r="E579" s="188"/>
      <c r="F579" s="161" t="s">
        <v>309</v>
      </c>
      <c r="G579" s="161"/>
      <c r="H579" s="161"/>
      <c r="I579" s="161"/>
      <c r="J579" s="161"/>
      <c r="K579" s="161"/>
      <c r="L579" s="161"/>
      <c r="M579" s="33" t="s">
        <v>233</v>
      </c>
      <c r="N579" s="33" t="s">
        <v>234</v>
      </c>
      <c r="Q579" s="156" t="s">
        <v>132</v>
      </c>
      <c r="S579" s="132" t="s">
        <v>235</v>
      </c>
      <c r="T579" s="133"/>
    </row>
    <row r="580" spans="2:20" ht="17.149999999999999" customHeight="1" x14ac:dyDescent="0.3">
      <c r="B580" s="175"/>
      <c r="C580" s="176"/>
      <c r="D580" s="176"/>
      <c r="E580" s="177"/>
      <c r="F580" s="166"/>
      <c r="G580" s="166"/>
      <c r="H580" s="166"/>
      <c r="I580" s="166"/>
      <c r="J580" s="166"/>
      <c r="K580" s="166"/>
      <c r="L580" s="166"/>
      <c r="M580" s="104"/>
      <c r="N580" s="104"/>
      <c r="Q580" s="157"/>
      <c r="S580" s="134"/>
      <c r="T580" s="135"/>
    </row>
    <row r="581" spans="2:20" ht="17.149999999999999" customHeight="1" x14ac:dyDescent="0.3">
      <c r="B581" s="175"/>
      <c r="C581" s="176"/>
      <c r="D581" s="176"/>
      <c r="E581" s="177"/>
      <c r="F581" s="166"/>
      <c r="G581" s="166"/>
      <c r="H581" s="166"/>
      <c r="I581" s="166"/>
      <c r="J581" s="166"/>
      <c r="K581" s="166"/>
      <c r="L581" s="166"/>
      <c r="M581" s="104"/>
      <c r="N581" s="104"/>
      <c r="Q581" s="157"/>
      <c r="S581" s="134"/>
      <c r="T581" s="135"/>
    </row>
    <row r="582" spans="2:20" ht="17.149999999999999" customHeight="1" x14ac:dyDescent="0.3">
      <c r="B582" s="175"/>
      <c r="C582" s="176"/>
      <c r="D582" s="176"/>
      <c r="E582" s="177"/>
      <c r="F582" s="166"/>
      <c r="G582" s="166"/>
      <c r="H582" s="166"/>
      <c r="I582" s="166"/>
      <c r="J582" s="166"/>
      <c r="K582" s="166"/>
      <c r="L582" s="166"/>
      <c r="M582" s="104"/>
      <c r="N582" s="104"/>
      <c r="Q582" s="157"/>
      <c r="S582" s="134"/>
      <c r="T582" s="135"/>
    </row>
    <row r="583" spans="2:20" ht="17.149999999999999" customHeight="1" x14ac:dyDescent="0.3">
      <c r="B583" s="175"/>
      <c r="C583" s="176"/>
      <c r="D583" s="176"/>
      <c r="E583" s="177"/>
      <c r="F583" s="166"/>
      <c r="G583" s="166"/>
      <c r="H583" s="166"/>
      <c r="I583" s="166"/>
      <c r="J583" s="166"/>
      <c r="K583" s="166"/>
      <c r="L583" s="166"/>
      <c r="M583" s="104"/>
      <c r="N583" s="104"/>
      <c r="Q583" s="157"/>
      <c r="S583" s="134"/>
      <c r="T583" s="135"/>
    </row>
    <row r="584" spans="2:20" ht="17.149999999999999" customHeight="1" x14ac:dyDescent="0.3">
      <c r="B584" s="175"/>
      <c r="C584" s="176"/>
      <c r="D584" s="176"/>
      <c r="E584" s="177"/>
      <c r="F584" s="166"/>
      <c r="G584" s="166"/>
      <c r="H584" s="166"/>
      <c r="I584" s="166"/>
      <c r="J584" s="166"/>
      <c r="K584" s="166"/>
      <c r="L584" s="166"/>
      <c r="M584" s="104"/>
      <c r="N584" s="104"/>
      <c r="Q584" s="158"/>
      <c r="S584" s="136"/>
      <c r="T584" s="137"/>
    </row>
    <row r="585" spans="2:20" x14ac:dyDescent="0.3">
      <c r="B585" s="10"/>
    </row>
    <row r="586" spans="2:20" x14ac:dyDescent="0.3">
      <c r="B586" s="28" t="s">
        <v>236</v>
      </c>
    </row>
    <row r="587" spans="2:20" ht="15.65" customHeight="1" x14ac:dyDescent="0.3">
      <c r="B587" s="160" t="s">
        <v>237</v>
      </c>
      <c r="C587" s="160"/>
      <c r="D587" s="160"/>
      <c r="E587" s="160"/>
      <c r="F587" s="160"/>
      <c r="G587" s="160"/>
      <c r="H587" s="160"/>
      <c r="I587" s="161" t="s">
        <v>238</v>
      </c>
      <c r="J587" s="161"/>
      <c r="K587" s="161"/>
      <c r="L587" s="161"/>
      <c r="M587" s="161"/>
      <c r="N587" s="161"/>
      <c r="Q587" s="156" t="s">
        <v>132</v>
      </c>
      <c r="S587" s="132" t="s">
        <v>239</v>
      </c>
      <c r="T587" s="133"/>
    </row>
    <row r="588" spans="2:20" ht="15.65" customHeight="1" x14ac:dyDescent="0.3">
      <c r="B588" s="159"/>
      <c r="C588" s="159"/>
      <c r="D588" s="159"/>
      <c r="E588" s="159"/>
      <c r="F588" s="159"/>
      <c r="G588" s="159"/>
      <c r="H588" s="159"/>
      <c r="I588" s="166"/>
      <c r="J588" s="166"/>
      <c r="K588" s="166"/>
      <c r="L588" s="166"/>
      <c r="M588" s="166"/>
      <c r="N588" s="166"/>
      <c r="Q588" s="157"/>
      <c r="S588" s="134"/>
      <c r="T588" s="135"/>
    </row>
    <row r="589" spans="2:20" ht="15.65" customHeight="1" x14ac:dyDescent="0.3">
      <c r="B589" s="159"/>
      <c r="C589" s="159"/>
      <c r="D589" s="159"/>
      <c r="E589" s="159"/>
      <c r="F589" s="159"/>
      <c r="G589" s="159"/>
      <c r="H589" s="159"/>
      <c r="I589" s="166"/>
      <c r="J589" s="166"/>
      <c r="K589" s="166"/>
      <c r="L589" s="166"/>
      <c r="M589" s="166"/>
      <c r="N589" s="166"/>
      <c r="Q589" s="157"/>
      <c r="S589" s="134"/>
      <c r="T589" s="135"/>
    </row>
    <row r="590" spans="2:20" ht="15.65" customHeight="1" x14ac:dyDescent="0.3">
      <c r="B590" s="159"/>
      <c r="C590" s="159"/>
      <c r="D590" s="159"/>
      <c r="E590" s="159"/>
      <c r="F590" s="159"/>
      <c r="G590" s="159"/>
      <c r="H590" s="159"/>
      <c r="I590" s="166"/>
      <c r="J590" s="166"/>
      <c r="K590" s="166"/>
      <c r="L590" s="166"/>
      <c r="M590" s="166"/>
      <c r="N590" s="166"/>
      <c r="Q590" s="157"/>
      <c r="S590" s="134"/>
      <c r="T590" s="135"/>
    </row>
    <row r="591" spans="2:20" ht="15.65" customHeight="1" x14ac:dyDescent="0.3">
      <c r="B591" s="159"/>
      <c r="C591" s="159"/>
      <c r="D591" s="159"/>
      <c r="E591" s="159"/>
      <c r="F591" s="159"/>
      <c r="G591" s="159"/>
      <c r="H591" s="159"/>
      <c r="I591" s="166"/>
      <c r="J591" s="166"/>
      <c r="K591" s="166"/>
      <c r="L591" s="166"/>
      <c r="M591" s="166"/>
      <c r="N591" s="166"/>
      <c r="Q591" s="157"/>
      <c r="S591" s="134"/>
      <c r="T591" s="135"/>
    </row>
    <row r="592" spans="2:20" ht="15.65" customHeight="1" x14ac:dyDescent="0.3">
      <c r="B592" s="159"/>
      <c r="C592" s="159"/>
      <c r="D592" s="159"/>
      <c r="E592" s="159"/>
      <c r="F592" s="159"/>
      <c r="G592" s="159"/>
      <c r="H592" s="159"/>
      <c r="I592" s="166"/>
      <c r="J592" s="166"/>
      <c r="K592" s="166"/>
      <c r="L592" s="166"/>
      <c r="M592" s="166"/>
      <c r="N592" s="166"/>
      <c r="Q592" s="158"/>
      <c r="S592" s="136"/>
      <c r="T592" s="137"/>
    </row>
    <row r="593" spans="2:20" x14ac:dyDescent="0.3">
      <c r="B593" s="10"/>
    </row>
    <row r="594" spans="2:20" x14ac:dyDescent="0.3">
      <c r="B594" s="147" t="s">
        <v>240</v>
      </c>
      <c r="C594" s="147"/>
      <c r="D594" s="147"/>
      <c r="E594" s="147"/>
      <c r="F594" s="147"/>
      <c r="G594" s="147"/>
      <c r="H594" s="147"/>
      <c r="I594" s="147"/>
      <c r="J594" s="147"/>
      <c r="K594" s="147"/>
      <c r="L594" s="147"/>
      <c r="M594" s="147"/>
      <c r="N594" s="147"/>
    </row>
    <row r="595" spans="2:20" x14ac:dyDescent="0.3">
      <c r="B595" s="10"/>
    </row>
    <row r="596" spans="2:20" x14ac:dyDescent="0.3">
      <c r="B596" s="10"/>
      <c r="I596" s="167" t="s">
        <v>241</v>
      </c>
      <c r="J596" s="167"/>
      <c r="K596" s="167"/>
      <c r="L596" s="167"/>
      <c r="M596" s="167" t="s">
        <v>242</v>
      </c>
      <c r="N596" s="167"/>
      <c r="Q596" s="260" t="s">
        <v>18</v>
      </c>
    </row>
    <row r="597" spans="2:20" ht="38.15" customHeight="1" x14ac:dyDescent="0.3">
      <c r="B597" s="168" t="s">
        <v>243</v>
      </c>
      <c r="C597" s="168"/>
      <c r="D597" s="169" t="s">
        <v>244</v>
      </c>
      <c r="E597" s="169"/>
      <c r="F597" s="169"/>
      <c r="G597" s="169"/>
      <c r="H597" s="169"/>
      <c r="I597" s="149" t="s">
        <v>245</v>
      </c>
      <c r="J597" s="167"/>
      <c r="K597" s="149" t="s">
        <v>246</v>
      </c>
      <c r="L597" s="167"/>
      <c r="M597" s="34" t="s">
        <v>245</v>
      </c>
      <c r="N597" s="34" t="s">
        <v>246</v>
      </c>
      <c r="Q597" s="261"/>
      <c r="S597" s="132" t="s">
        <v>247</v>
      </c>
      <c r="T597" s="138"/>
    </row>
    <row r="598" spans="2:20" ht="17.25" customHeight="1" x14ac:dyDescent="0.3">
      <c r="B598" s="145"/>
      <c r="C598" s="145"/>
      <c r="D598" s="146"/>
      <c r="E598" s="146"/>
      <c r="F598" s="146"/>
      <c r="G598" s="146"/>
      <c r="H598" s="146"/>
      <c r="I598" s="143"/>
      <c r="J598" s="143"/>
      <c r="K598" s="143"/>
      <c r="L598" s="143"/>
      <c r="M598" s="104"/>
      <c r="N598" s="104"/>
      <c r="Q598" s="261"/>
      <c r="S598" s="139"/>
      <c r="T598" s="140"/>
    </row>
    <row r="599" spans="2:20" ht="17.25" customHeight="1" x14ac:dyDescent="0.3">
      <c r="B599" s="145"/>
      <c r="C599" s="145"/>
      <c r="D599" s="146"/>
      <c r="E599" s="146"/>
      <c r="F599" s="146"/>
      <c r="G599" s="146"/>
      <c r="H599" s="146"/>
      <c r="I599" s="143"/>
      <c r="J599" s="143"/>
      <c r="K599" s="143"/>
      <c r="L599" s="143"/>
      <c r="M599" s="104"/>
      <c r="N599" s="104"/>
      <c r="Q599" s="261"/>
      <c r="S599" s="139"/>
      <c r="T599" s="140"/>
    </row>
    <row r="600" spans="2:20" ht="17.25" customHeight="1" x14ac:dyDescent="0.3">
      <c r="B600" s="145"/>
      <c r="C600" s="145"/>
      <c r="D600" s="146"/>
      <c r="E600" s="146"/>
      <c r="F600" s="146"/>
      <c r="G600" s="146"/>
      <c r="H600" s="146"/>
      <c r="I600" s="143"/>
      <c r="J600" s="143"/>
      <c r="K600" s="143"/>
      <c r="L600" s="143"/>
      <c r="M600" s="104"/>
      <c r="N600" s="104"/>
      <c r="Q600" s="261"/>
      <c r="S600" s="139"/>
      <c r="T600" s="140"/>
    </row>
    <row r="601" spans="2:20" ht="17.25" customHeight="1" x14ac:dyDescent="0.3">
      <c r="B601" s="145"/>
      <c r="C601" s="145"/>
      <c r="D601" s="146"/>
      <c r="E601" s="146"/>
      <c r="F601" s="146"/>
      <c r="G601" s="146"/>
      <c r="H601" s="146"/>
      <c r="I601" s="143"/>
      <c r="J601" s="143"/>
      <c r="K601" s="143"/>
      <c r="L601" s="143"/>
      <c r="M601" s="104"/>
      <c r="N601" s="104"/>
      <c r="Q601" s="261"/>
      <c r="S601" s="139"/>
      <c r="T601" s="140"/>
    </row>
    <row r="602" spans="2:20" ht="17.25" customHeight="1" x14ac:dyDescent="0.3">
      <c r="B602" s="145"/>
      <c r="C602" s="145"/>
      <c r="D602" s="146"/>
      <c r="E602" s="146"/>
      <c r="F602" s="146"/>
      <c r="G602" s="146"/>
      <c r="H602" s="146"/>
      <c r="I602" s="143"/>
      <c r="J602" s="143"/>
      <c r="K602" s="143"/>
      <c r="L602" s="143"/>
      <c r="M602" s="104"/>
      <c r="N602" s="104"/>
      <c r="Q602" s="261"/>
      <c r="S602" s="139"/>
      <c r="T602" s="140"/>
    </row>
    <row r="603" spans="2:20" x14ac:dyDescent="0.3">
      <c r="B603" s="10"/>
      <c r="Q603" s="261"/>
      <c r="S603" s="139"/>
      <c r="T603" s="140"/>
    </row>
    <row r="604" spans="2:20" x14ac:dyDescent="0.3">
      <c r="B604" s="144" t="s">
        <v>211</v>
      </c>
      <c r="C604" s="144"/>
      <c r="D604" s="144"/>
      <c r="E604" s="144"/>
      <c r="F604" s="144"/>
      <c r="G604" s="144"/>
      <c r="H604" s="144"/>
      <c r="I604" s="144"/>
      <c r="J604" s="144"/>
      <c r="K604" s="144"/>
      <c r="L604" s="144"/>
      <c r="M604" s="144"/>
      <c r="N604" s="144"/>
      <c r="Q604" s="261"/>
      <c r="S604" s="139"/>
      <c r="T604" s="140"/>
    </row>
    <row r="605" spans="2:20" x14ac:dyDescent="0.3">
      <c r="B605" s="10"/>
      <c r="Q605" s="261"/>
      <c r="S605" s="139"/>
      <c r="T605" s="140"/>
    </row>
    <row r="606" spans="2:20" ht="23.25" customHeight="1" x14ac:dyDescent="0.3">
      <c r="B606" s="159" t="s">
        <v>248</v>
      </c>
      <c r="C606" s="159"/>
      <c r="D606" s="159"/>
      <c r="E606" s="159"/>
      <c r="F606" s="159"/>
      <c r="G606" s="159"/>
      <c r="H606" s="159"/>
      <c r="I606" s="159"/>
      <c r="J606" s="159"/>
      <c r="K606" s="159"/>
      <c r="L606" s="159"/>
      <c r="M606" s="159"/>
      <c r="N606" s="159"/>
      <c r="Q606" s="262"/>
      <c r="S606" s="141"/>
      <c r="T606" s="142"/>
    </row>
    <row r="607" spans="2:20" x14ac:dyDescent="0.3">
      <c r="B607" s="10"/>
    </row>
    <row r="608" spans="2:20" x14ac:dyDescent="0.3">
      <c r="B608" s="10"/>
    </row>
    <row r="609" spans="2:20" x14ac:dyDescent="0.3">
      <c r="B609" s="147" t="s">
        <v>249</v>
      </c>
      <c r="C609" s="147"/>
      <c r="D609" s="147"/>
      <c r="E609" s="147"/>
      <c r="F609" s="147"/>
      <c r="G609" s="147"/>
      <c r="H609" s="147"/>
      <c r="I609" s="147"/>
      <c r="J609" s="147"/>
      <c r="K609" s="147"/>
      <c r="L609" s="147"/>
      <c r="M609" s="147"/>
      <c r="N609" s="147"/>
    </row>
    <row r="610" spans="2:20" x14ac:dyDescent="0.3">
      <c r="B610" s="10"/>
    </row>
    <row r="611" spans="2:20" ht="13" customHeight="1" x14ac:dyDescent="0.3">
      <c r="B611" s="160" t="s">
        <v>250</v>
      </c>
      <c r="C611" s="160"/>
      <c r="D611" s="149" t="s">
        <v>251</v>
      </c>
      <c r="E611" s="149"/>
      <c r="F611" s="149"/>
      <c r="G611" s="149"/>
      <c r="H611" s="149"/>
      <c r="I611" s="161" t="s">
        <v>252</v>
      </c>
      <c r="J611" s="161"/>
      <c r="K611" s="161"/>
      <c r="L611" s="161"/>
      <c r="M611" s="161"/>
      <c r="N611" s="161"/>
      <c r="Q611" s="260" t="s">
        <v>18</v>
      </c>
    </row>
    <row r="612" spans="2:20" ht="44.5" customHeight="1" x14ac:dyDescent="0.3">
      <c r="B612" s="159"/>
      <c r="C612" s="159"/>
      <c r="D612" s="165"/>
      <c r="E612" s="165"/>
      <c r="F612" s="165"/>
      <c r="G612" s="165"/>
      <c r="H612" s="165"/>
      <c r="I612" s="166"/>
      <c r="J612" s="166"/>
      <c r="K612" s="166"/>
      <c r="L612" s="166"/>
      <c r="M612" s="166"/>
      <c r="N612" s="166"/>
      <c r="Q612" s="261"/>
      <c r="S612" s="132" t="s">
        <v>253</v>
      </c>
      <c r="T612" s="138"/>
    </row>
    <row r="613" spans="2:20" ht="44.5" customHeight="1" x14ac:dyDescent="0.3">
      <c r="B613" s="159"/>
      <c r="C613" s="159"/>
      <c r="D613" s="165"/>
      <c r="E613" s="165"/>
      <c r="F613" s="165"/>
      <c r="G613" s="165"/>
      <c r="H613" s="165"/>
      <c r="I613" s="166"/>
      <c r="J613" s="166"/>
      <c r="K613" s="166"/>
      <c r="L613" s="166"/>
      <c r="M613" s="166"/>
      <c r="N613" s="166"/>
      <c r="Q613" s="261"/>
      <c r="S613" s="139"/>
      <c r="T613" s="140"/>
    </row>
    <row r="614" spans="2:20" x14ac:dyDescent="0.3">
      <c r="B614" s="10"/>
      <c r="Q614" s="261"/>
      <c r="S614" s="139"/>
      <c r="T614" s="140"/>
    </row>
    <row r="615" spans="2:20" x14ac:dyDescent="0.3">
      <c r="B615" s="144" t="s">
        <v>211</v>
      </c>
      <c r="C615" s="144"/>
      <c r="D615" s="144"/>
      <c r="E615" s="144"/>
      <c r="F615" s="144"/>
      <c r="G615" s="144"/>
      <c r="H615" s="144"/>
      <c r="I615" s="144"/>
      <c r="J615" s="144"/>
      <c r="K615" s="144"/>
      <c r="L615" s="144"/>
      <c r="M615" s="144"/>
      <c r="N615" s="144"/>
      <c r="Q615" s="261"/>
      <c r="S615" s="139"/>
      <c r="T615" s="140"/>
    </row>
    <row r="616" spans="2:20" x14ac:dyDescent="0.3">
      <c r="B616" s="10"/>
      <c r="Q616" s="261"/>
      <c r="S616" s="139"/>
      <c r="T616" s="140"/>
    </row>
    <row r="617" spans="2:20" ht="28" customHeight="1" x14ac:dyDescent="0.3">
      <c r="B617" s="145" t="s">
        <v>254</v>
      </c>
      <c r="C617" s="145"/>
      <c r="D617" s="145"/>
      <c r="E617" s="145"/>
      <c r="F617" s="145"/>
      <c r="G617" s="145"/>
      <c r="H617" s="145"/>
      <c r="I617" s="145"/>
      <c r="J617" s="145"/>
      <c r="K617" s="145"/>
      <c r="L617" s="145"/>
      <c r="M617" s="145"/>
      <c r="N617" s="145"/>
      <c r="Q617" s="262"/>
      <c r="S617" s="141"/>
      <c r="T617" s="142"/>
    </row>
    <row r="618" spans="2:20" x14ac:dyDescent="0.3">
      <c r="B618" s="10"/>
    </row>
    <row r="619" spans="2:20" x14ac:dyDescent="0.3">
      <c r="B619" s="147" t="s">
        <v>255</v>
      </c>
      <c r="C619" s="147"/>
      <c r="D619" s="147"/>
      <c r="E619" s="147"/>
      <c r="F619" s="147"/>
      <c r="G619" s="147"/>
      <c r="H619" s="147"/>
      <c r="I619" s="147"/>
      <c r="J619" s="147"/>
      <c r="K619" s="147"/>
      <c r="L619" s="147"/>
      <c r="M619" s="147"/>
      <c r="N619" s="147"/>
    </row>
    <row r="620" spans="2:20" x14ac:dyDescent="0.3">
      <c r="B620" s="10"/>
    </row>
    <row r="621" spans="2:20" ht="75" customHeight="1" x14ac:dyDescent="0.3">
      <c r="B621" s="162"/>
      <c r="C621" s="163"/>
      <c r="D621" s="163"/>
      <c r="E621" s="163"/>
      <c r="F621" s="163"/>
      <c r="G621" s="163"/>
      <c r="H621" s="163"/>
      <c r="I621" s="163"/>
      <c r="J621" s="163"/>
      <c r="K621" s="163"/>
      <c r="L621" s="163"/>
      <c r="M621" s="163"/>
      <c r="N621" s="164"/>
      <c r="Q621" s="95" t="s">
        <v>18</v>
      </c>
      <c r="S621" s="128" t="s">
        <v>256</v>
      </c>
      <c r="T621" s="129"/>
    </row>
    <row r="622" spans="2:20" x14ac:dyDescent="0.3">
      <c r="B622" s="10"/>
    </row>
    <row r="623" spans="2:20" x14ac:dyDescent="0.3">
      <c r="B623" s="147" t="s">
        <v>257</v>
      </c>
      <c r="C623" s="147"/>
      <c r="D623" s="147"/>
      <c r="E623" s="147"/>
      <c r="F623" s="147"/>
      <c r="G623" s="147"/>
      <c r="H623" s="147"/>
      <c r="I623" s="147"/>
      <c r="J623" s="147"/>
      <c r="K623" s="147"/>
      <c r="L623" s="147"/>
      <c r="M623" s="147"/>
      <c r="N623" s="147"/>
    </row>
    <row r="624" spans="2:20" x14ac:dyDescent="0.3">
      <c r="B624" s="10"/>
    </row>
    <row r="625" spans="2:20" ht="54.65" customHeight="1" x14ac:dyDescent="0.3">
      <c r="B625" s="162"/>
      <c r="C625" s="163"/>
      <c r="D625" s="163"/>
      <c r="E625" s="163"/>
      <c r="F625" s="163"/>
      <c r="G625" s="163"/>
      <c r="H625" s="163"/>
      <c r="I625" s="163"/>
      <c r="J625" s="163"/>
      <c r="K625" s="163"/>
      <c r="L625" s="163"/>
      <c r="M625" s="163"/>
      <c r="N625" s="164"/>
      <c r="Q625" s="95" t="s">
        <v>18</v>
      </c>
      <c r="S625" s="128" t="s">
        <v>258</v>
      </c>
      <c r="T625" s="129"/>
    </row>
    <row r="626" spans="2:20" x14ac:dyDescent="0.3">
      <c r="B626" s="10"/>
    </row>
  </sheetData>
  <sheetProtection algorithmName="SHA-512" hashValue="PV0+PM2flj0rZIAjYuZpnVY25bxulS/GnfkgNY5hFvHx/CxZFQtW2UNCipM/OAJWGAMAvYR7hN0ZYvLyCOw62w==" saltValue="DJQlvNU6zwOgcQQpoH/91w==" spinCount="100000" sheet="1" objects="1" scenarios="1"/>
  <protectedRanges>
    <protectedRange sqref="C3:C4 C12 C14 C16 C18 B39:N42 B190 C8 B193 C71:G75 K71:M75 B175 D6 C10 C21:C25 B178:L178 B187 M141:N145 B181 B184 M50:N57 M61:N65 M130:N137" name="Range1"/>
  </protectedRanges>
  <dataConsolidate/>
  <mergeCells count="803">
    <mergeCell ref="Q596:Q606"/>
    <mergeCell ref="Q611:Q617"/>
    <mergeCell ref="S597:T606"/>
    <mergeCell ref="S612:T617"/>
    <mergeCell ref="S420:T440"/>
    <mergeCell ref="Q571:Q576"/>
    <mergeCell ref="Q579:Q584"/>
    <mergeCell ref="Q587:Q592"/>
    <mergeCell ref="Q442:Q448"/>
    <mergeCell ref="S442:T448"/>
    <mergeCell ref="Q543:Q555"/>
    <mergeCell ref="Q563:Q567"/>
    <mergeCell ref="Q21:Q25"/>
    <mergeCell ref="S21:T25"/>
    <mergeCell ref="S18:T18"/>
    <mergeCell ref="S4:T4"/>
    <mergeCell ref="S10:T10"/>
    <mergeCell ref="S12:T12"/>
    <mergeCell ref="S14:T14"/>
    <mergeCell ref="S16:T16"/>
    <mergeCell ref="S31:T34"/>
    <mergeCell ref="F583:L583"/>
    <mergeCell ref="F584:L584"/>
    <mergeCell ref="S39:T42"/>
    <mergeCell ref="Q70:Q75"/>
    <mergeCell ref="S70:T75"/>
    <mergeCell ref="S48:T68"/>
    <mergeCell ref="S80:T120"/>
    <mergeCell ref="Q127:Q167"/>
    <mergeCell ref="S175:T175"/>
    <mergeCell ref="Q304:Q352"/>
    <mergeCell ref="Q357:Q415"/>
    <mergeCell ref="S357:T415"/>
    <mergeCell ref="Q39:Q42"/>
    <mergeCell ref="S178:T178"/>
    <mergeCell ref="R164:R167"/>
    <mergeCell ref="S251:T299"/>
    <mergeCell ref="S181:T181"/>
    <mergeCell ref="S184:T184"/>
    <mergeCell ref="S187:T187"/>
    <mergeCell ref="S190:T190"/>
    <mergeCell ref="S193:T193"/>
    <mergeCell ref="S199:T246"/>
    <mergeCell ref="S304:T352"/>
    <mergeCell ref="Q525:Q540"/>
    <mergeCell ref="B571:M571"/>
    <mergeCell ref="G439:H439"/>
    <mergeCell ref="I439:J439"/>
    <mergeCell ref="K439:L439"/>
    <mergeCell ref="C438:D438"/>
    <mergeCell ref="E438:F438"/>
    <mergeCell ref="G438:H438"/>
    <mergeCell ref="I438:J438"/>
    <mergeCell ref="K438:L438"/>
    <mergeCell ref="K440:L440"/>
    <mergeCell ref="C439:D439"/>
    <mergeCell ref="E439:F439"/>
    <mergeCell ref="E448:H448"/>
    <mergeCell ref="I448:L448"/>
    <mergeCell ref="B452:M452"/>
    <mergeCell ref="B453:M453"/>
    <mergeCell ref="B454:M454"/>
    <mergeCell ref="B455:M455"/>
    <mergeCell ref="C461:D461"/>
    <mergeCell ref="E461:F461"/>
    <mergeCell ref="B444:D444"/>
    <mergeCell ref="E444:H444"/>
    <mergeCell ref="I444:L444"/>
    <mergeCell ref="B445:D445"/>
    <mergeCell ref="S2:T2"/>
    <mergeCell ref="C468:D468"/>
    <mergeCell ref="C478:D478"/>
    <mergeCell ref="D519:L519"/>
    <mergeCell ref="Q48:Q68"/>
    <mergeCell ref="L50:L57"/>
    <mergeCell ref="L48:L49"/>
    <mergeCell ref="L61:L65"/>
    <mergeCell ref="L83:L86"/>
    <mergeCell ref="L98:L102"/>
    <mergeCell ref="L106:L107"/>
    <mergeCell ref="L114:L119"/>
    <mergeCell ref="Q80:Q120"/>
    <mergeCell ref="Q31:Q34"/>
    <mergeCell ref="S3:T3"/>
    <mergeCell ref="Q199:Q246"/>
    <mergeCell ref="Q251:Q299"/>
    <mergeCell ref="C440:D440"/>
    <mergeCell ref="E440:F440"/>
    <mergeCell ref="G440:H440"/>
    <mergeCell ref="Q420:Q440"/>
    <mergeCell ref="Q460:Q478"/>
    <mergeCell ref="Q483:Q509"/>
    <mergeCell ref="I440:J440"/>
    <mergeCell ref="G436:H436"/>
    <mergeCell ref="I436:J436"/>
    <mergeCell ref="K436:L436"/>
    <mergeCell ref="C435:D435"/>
    <mergeCell ref="E435:F435"/>
    <mergeCell ref="G435:H435"/>
    <mergeCell ref="I435:J435"/>
    <mergeCell ref="K435:L435"/>
    <mergeCell ref="K437:L437"/>
    <mergeCell ref="C436:D436"/>
    <mergeCell ref="E436:F436"/>
    <mergeCell ref="C437:D437"/>
    <mergeCell ref="E437:F437"/>
    <mergeCell ref="G437:H437"/>
    <mergeCell ref="I437:J437"/>
    <mergeCell ref="C434:D434"/>
    <mergeCell ref="E434:F434"/>
    <mergeCell ref="G434:H434"/>
    <mergeCell ref="I434:J434"/>
    <mergeCell ref="K434:L434"/>
    <mergeCell ref="I428:J428"/>
    <mergeCell ref="K428:L428"/>
    <mergeCell ref="C433:D433"/>
    <mergeCell ref="E433:F433"/>
    <mergeCell ref="G433:H433"/>
    <mergeCell ref="I433:J433"/>
    <mergeCell ref="K433:L433"/>
    <mergeCell ref="E429:F429"/>
    <mergeCell ref="G429:H429"/>
    <mergeCell ref="I429:J429"/>
    <mergeCell ref="K429:L429"/>
    <mergeCell ref="C431:M431"/>
    <mergeCell ref="C432:D432"/>
    <mergeCell ref="E432:F432"/>
    <mergeCell ref="G432:H432"/>
    <mergeCell ref="I432:J432"/>
    <mergeCell ref="K432:L432"/>
    <mergeCell ref="E427:F427"/>
    <mergeCell ref="G427:H427"/>
    <mergeCell ref="I427:J427"/>
    <mergeCell ref="K427:L427"/>
    <mergeCell ref="I424:J424"/>
    <mergeCell ref="K424:L424"/>
    <mergeCell ref="E425:F425"/>
    <mergeCell ref="G425:H425"/>
    <mergeCell ref="I425:J425"/>
    <mergeCell ref="K425:L425"/>
    <mergeCell ref="I422:J422"/>
    <mergeCell ref="K422:L422"/>
    <mergeCell ref="E423:F423"/>
    <mergeCell ref="G423:H423"/>
    <mergeCell ref="I423:J423"/>
    <mergeCell ref="K423:L423"/>
    <mergeCell ref="C427:D427"/>
    <mergeCell ref="C428:D428"/>
    <mergeCell ref="C429:D429"/>
    <mergeCell ref="E422:F422"/>
    <mergeCell ref="G422:H422"/>
    <mergeCell ref="E424:F424"/>
    <mergeCell ref="G424:H424"/>
    <mergeCell ref="E426:F426"/>
    <mergeCell ref="G426:H426"/>
    <mergeCell ref="E428:F428"/>
    <mergeCell ref="G428:H428"/>
    <mergeCell ref="C422:D422"/>
    <mergeCell ref="C423:D423"/>
    <mergeCell ref="C424:D424"/>
    <mergeCell ref="C425:D425"/>
    <mergeCell ref="C426:D426"/>
    <mergeCell ref="I426:J426"/>
    <mergeCell ref="K426:L426"/>
    <mergeCell ref="C415:L415"/>
    <mergeCell ref="C421:D421"/>
    <mergeCell ref="E421:F421"/>
    <mergeCell ref="G421:H421"/>
    <mergeCell ref="I421:J421"/>
    <mergeCell ref="K421:L421"/>
    <mergeCell ref="C420:M420"/>
    <mergeCell ref="C405:L405"/>
    <mergeCell ref="C407:L407"/>
    <mergeCell ref="B408:B414"/>
    <mergeCell ref="C408:L408"/>
    <mergeCell ref="C409:L409"/>
    <mergeCell ref="C410:L410"/>
    <mergeCell ref="C411:L411"/>
    <mergeCell ref="C412:L412"/>
    <mergeCell ref="C413:L413"/>
    <mergeCell ref="C414:L414"/>
    <mergeCell ref="C395:L395"/>
    <mergeCell ref="C397:L397"/>
    <mergeCell ref="B398:B404"/>
    <mergeCell ref="C398:L398"/>
    <mergeCell ref="C399:L399"/>
    <mergeCell ref="C400:L400"/>
    <mergeCell ref="C401:L401"/>
    <mergeCell ref="C402:L402"/>
    <mergeCell ref="C403:L403"/>
    <mergeCell ref="C404:L404"/>
    <mergeCell ref="C385:L385"/>
    <mergeCell ref="C387:L387"/>
    <mergeCell ref="B388:B394"/>
    <mergeCell ref="C388:L388"/>
    <mergeCell ref="C389:L389"/>
    <mergeCell ref="C390:L390"/>
    <mergeCell ref="C391:L391"/>
    <mergeCell ref="C392:L392"/>
    <mergeCell ref="C393:L393"/>
    <mergeCell ref="C394:L394"/>
    <mergeCell ref="C375:L375"/>
    <mergeCell ref="C377:L377"/>
    <mergeCell ref="B378:B384"/>
    <mergeCell ref="C378:L378"/>
    <mergeCell ref="C379:L379"/>
    <mergeCell ref="C380:L380"/>
    <mergeCell ref="C381:L381"/>
    <mergeCell ref="C382:L382"/>
    <mergeCell ref="C383:L383"/>
    <mergeCell ref="C384:L384"/>
    <mergeCell ref="C365:L365"/>
    <mergeCell ref="C367:L367"/>
    <mergeCell ref="B368:B374"/>
    <mergeCell ref="C368:L368"/>
    <mergeCell ref="C369:L369"/>
    <mergeCell ref="C370:L370"/>
    <mergeCell ref="C371:L371"/>
    <mergeCell ref="C372:L372"/>
    <mergeCell ref="C373:L373"/>
    <mergeCell ref="C374:L374"/>
    <mergeCell ref="C352:L352"/>
    <mergeCell ref="C357:L357"/>
    <mergeCell ref="B358:B364"/>
    <mergeCell ref="C358:L358"/>
    <mergeCell ref="C359:L359"/>
    <mergeCell ref="C360:L360"/>
    <mergeCell ref="C361:L361"/>
    <mergeCell ref="C362:L362"/>
    <mergeCell ref="C363:L363"/>
    <mergeCell ref="C364:L364"/>
    <mergeCell ref="C342:L342"/>
    <mergeCell ref="C344:L344"/>
    <mergeCell ref="B345:B351"/>
    <mergeCell ref="C345:L345"/>
    <mergeCell ref="C346:L346"/>
    <mergeCell ref="C347:L347"/>
    <mergeCell ref="C348:L348"/>
    <mergeCell ref="C349:L349"/>
    <mergeCell ref="C350:L350"/>
    <mergeCell ref="C351:L351"/>
    <mergeCell ref="C332:L332"/>
    <mergeCell ref="C334:L334"/>
    <mergeCell ref="B335:B341"/>
    <mergeCell ref="C335:L335"/>
    <mergeCell ref="C336:L336"/>
    <mergeCell ref="C337:L337"/>
    <mergeCell ref="C338:L338"/>
    <mergeCell ref="C339:L339"/>
    <mergeCell ref="C340:L340"/>
    <mergeCell ref="C341:L341"/>
    <mergeCell ref="C322:L322"/>
    <mergeCell ref="C324:L324"/>
    <mergeCell ref="B325:B331"/>
    <mergeCell ref="C325:L325"/>
    <mergeCell ref="C326:L326"/>
    <mergeCell ref="C327:L327"/>
    <mergeCell ref="C328:L328"/>
    <mergeCell ref="C329:L329"/>
    <mergeCell ref="C330:L330"/>
    <mergeCell ref="C331:L331"/>
    <mergeCell ref="C312:L312"/>
    <mergeCell ref="C314:L314"/>
    <mergeCell ref="B315:B321"/>
    <mergeCell ref="C315:L315"/>
    <mergeCell ref="C316:L316"/>
    <mergeCell ref="C317:L317"/>
    <mergeCell ref="C318:L318"/>
    <mergeCell ref="C319:L319"/>
    <mergeCell ref="C320:L320"/>
    <mergeCell ref="C321:L321"/>
    <mergeCell ref="C299:L299"/>
    <mergeCell ref="C304:L304"/>
    <mergeCell ref="B305:B311"/>
    <mergeCell ref="C305:L305"/>
    <mergeCell ref="C306:L306"/>
    <mergeCell ref="C307:L307"/>
    <mergeCell ref="C308:L308"/>
    <mergeCell ref="C309:L309"/>
    <mergeCell ref="C310:L310"/>
    <mergeCell ref="C311:L311"/>
    <mergeCell ref="C289:L289"/>
    <mergeCell ref="C291:L291"/>
    <mergeCell ref="B292:B298"/>
    <mergeCell ref="C292:L292"/>
    <mergeCell ref="C293:L293"/>
    <mergeCell ref="C294:L294"/>
    <mergeCell ref="C295:L295"/>
    <mergeCell ref="C296:L296"/>
    <mergeCell ref="C297:L297"/>
    <mergeCell ref="C298:L298"/>
    <mergeCell ref="C279:L279"/>
    <mergeCell ref="C281:L281"/>
    <mergeCell ref="B282:B288"/>
    <mergeCell ref="C282:L282"/>
    <mergeCell ref="C283:L283"/>
    <mergeCell ref="C284:L284"/>
    <mergeCell ref="C285:L285"/>
    <mergeCell ref="C286:L286"/>
    <mergeCell ref="C287:L287"/>
    <mergeCell ref="C288:L288"/>
    <mergeCell ref="C269:L269"/>
    <mergeCell ref="C271:L271"/>
    <mergeCell ref="B272:B278"/>
    <mergeCell ref="C272:L272"/>
    <mergeCell ref="C273:L273"/>
    <mergeCell ref="C274:L274"/>
    <mergeCell ref="C275:L275"/>
    <mergeCell ref="C276:L276"/>
    <mergeCell ref="C277:L277"/>
    <mergeCell ref="C278:L278"/>
    <mergeCell ref="C259:L259"/>
    <mergeCell ref="C261:L261"/>
    <mergeCell ref="B262:B268"/>
    <mergeCell ref="C262:L262"/>
    <mergeCell ref="C263:L263"/>
    <mergeCell ref="C264:L264"/>
    <mergeCell ref="C265:L265"/>
    <mergeCell ref="C266:L266"/>
    <mergeCell ref="C267:L267"/>
    <mergeCell ref="C268:L268"/>
    <mergeCell ref="C246:L246"/>
    <mergeCell ref="C251:L251"/>
    <mergeCell ref="B252:B258"/>
    <mergeCell ref="C252:L252"/>
    <mergeCell ref="C253:L253"/>
    <mergeCell ref="C254:L254"/>
    <mergeCell ref="C255:L255"/>
    <mergeCell ref="C256:L256"/>
    <mergeCell ref="C257:L257"/>
    <mergeCell ref="C258:L258"/>
    <mergeCell ref="C235:L235"/>
    <mergeCell ref="C236:L236"/>
    <mergeCell ref="C238:L238"/>
    <mergeCell ref="B239:B245"/>
    <mergeCell ref="C239:L239"/>
    <mergeCell ref="C240:L240"/>
    <mergeCell ref="C241:L241"/>
    <mergeCell ref="C242:L242"/>
    <mergeCell ref="C243:L243"/>
    <mergeCell ref="C244:L244"/>
    <mergeCell ref="C245:L245"/>
    <mergeCell ref="B190:N190"/>
    <mergeCell ref="B193:N193"/>
    <mergeCell ref="E445:H445"/>
    <mergeCell ref="I445:L445"/>
    <mergeCell ref="B446:D446"/>
    <mergeCell ref="E446:H446"/>
    <mergeCell ref="I446:L446"/>
    <mergeCell ref="B447:D447"/>
    <mergeCell ref="E447:H447"/>
    <mergeCell ref="C214:L214"/>
    <mergeCell ref="C215:L215"/>
    <mergeCell ref="C216:L216"/>
    <mergeCell ref="C218:L218"/>
    <mergeCell ref="B219:B225"/>
    <mergeCell ref="C219:L219"/>
    <mergeCell ref="C220:L220"/>
    <mergeCell ref="C221:L221"/>
    <mergeCell ref="C222:L222"/>
    <mergeCell ref="C223:L223"/>
    <mergeCell ref="C224:L224"/>
    <mergeCell ref="C225:L225"/>
    <mergeCell ref="C233:L233"/>
    <mergeCell ref="C198:L198"/>
    <mergeCell ref="C208:L208"/>
    <mergeCell ref="B209:B215"/>
    <mergeCell ref="B199:B205"/>
    <mergeCell ref="C199:L199"/>
    <mergeCell ref="C200:L200"/>
    <mergeCell ref="C201:L201"/>
    <mergeCell ref="C202:L202"/>
    <mergeCell ref="C203:L203"/>
    <mergeCell ref="C204:L204"/>
    <mergeCell ref="C205:L205"/>
    <mergeCell ref="C206:L206"/>
    <mergeCell ref="I447:L447"/>
    <mergeCell ref="B448:D448"/>
    <mergeCell ref="B2:N2"/>
    <mergeCell ref="B6:N6"/>
    <mergeCell ref="C12:N12"/>
    <mergeCell ref="C3:N3"/>
    <mergeCell ref="C4:N4"/>
    <mergeCell ref="C10:N10"/>
    <mergeCell ref="C8:N8"/>
    <mergeCell ref="K74:M74"/>
    <mergeCell ref="K71:M71"/>
    <mergeCell ref="K72:M72"/>
    <mergeCell ref="K73:M73"/>
    <mergeCell ref="C71:G71"/>
    <mergeCell ref="C72:G72"/>
    <mergeCell ref="C73:G73"/>
    <mergeCell ref="C74:G74"/>
    <mergeCell ref="C14:N14"/>
    <mergeCell ref="C22:K22"/>
    <mergeCell ref="C23:K23"/>
    <mergeCell ref="C24:K24"/>
    <mergeCell ref="L21:N21"/>
    <mergeCell ref="L22:N22"/>
    <mergeCell ref="L23:N23"/>
    <mergeCell ref="B38:L38"/>
    <mergeCell ref="B45:N45"/>
    <mergeCell ref="C460:N460"/>
    <mergeCell ref="C462:D462"/>
    <mergeCell ref="E462:F462"/>
    <mergeCell ref="B125:N125"/>
    <mergeCell ref="C16:N16"/>
    <mergeCell ref="C18:N18"/>
    <mergeCell ref="B28:N28"/>
    <mergeCell ref="B124:N124"/>
    <mergeCell ref="M37:N37"/>
    <mergeCell ref="B39:L39"/>
    <mergeCell ref="B40:L40"/>
    <mergeCell ref="B41:L41"/>
    <mergeCell ref="L24:N24"/>
    <mergeCell ref="L25:N25"/>
    <mergeCell ref="C25:K25"/>
    <mergeCell ref="B31:N34"/>
    <mergeCell ref="C20:K20"/>
    <mergeCell ref="L20:N20"/>
    <mergeCell ref="C21:K21"/>
    <mergeCell ref="B77:N77"/>
    <mergeCell ref="B78:N78"/>
    <mergeCell ref="B42:L42"/>
    <mergeCell ref="B450:M450"/>
    <mergeCell ref="B451:M451"/>
    <mergeCell ref="B46:N46"/>
    <mergeCell ref="E443:H443"/>
    <mergeCell ref="B443:D443"/>
    <mergeCell ref="I443:L443"/>
    <mergeCell ref="B442:M442"/>
    <mergeCell ref="C209:L209"/>
    <mergeCell ref="C210:L210"/>
    <mergeCell ref="C211:L211"/>
    <mergeCell ref="C212:L212"/>
    <mergeCell ref="C213:L213"/>
    <mergeCell ref="B175:N175"/>
    <mergeCell ref="B178:N178"/>
    <mergeCell ref="B181:N181"/>
    <mergeCell ref="B184:N184"/>
    <mergeCell ref="B187:N187"/>
    <mergeCell ref="C226:L226"/>
    <mergeCell ref="C228:L228"/>
    <mergeCell ref="B229:B235"/>
    <mergeCell ref="C229:L229"/>
    <mergeCell ref="C230:L230"/>
    <mergeCell ref="C231:L231"/>
    <mergeCell ref="B418:N418"/>
    <mergeCell ref="C232:L232"/>
    <mergeCell ref="C234:L234"/>
    <mergeCell ref="E467:F467"/>
    <mergeCell ref="G467:H467"/>
    <mergeCell ref="C464:D464"/>
    <mergeCell ref="E464:F464"/>
    <mergeCell ref="G464:H464"/>
    <mergeCell ref="I464:J464"/>
    <mergeCell ref="K464:L464"/>
    <mergeCell ref="G461:H461"/>
    <mergeCell ref="I461:J461"/>
    <mergeCell ref="K461:L461"/>
    <mergeCell ref="G462:H462"/>
    <mergeCell ref="I462:J462"/>
    <mergeCell ref="K462:L462"/>
    <mergeCell ref="C463:D463"/>
    <mergeCell ref="E463:F463"/>
    <mergeCell ref="G463:H463"/>
    <mergeCell ref="I463:J463"/>
    <mergeCell ref="K463:L463"/>
    <mergeCell ref="E466:F466"/>
    <mergeCell ref="G466:H466"/>
    <mergeCell ref="I466:J466"/>
    <mergeCell ref="K466:L466"/>
    <mergeCell ref="C465:D465"/>
    <mergeCell ref="C466:D466"/>
    <mergeCell ref="E465:F465"/>
    <mergeCell ref="G465:H465"/>
    <mergeCell ref="I465:J465"/>
    <mergeCell ref="K465:L465"/>
    <mergeCell ref="I467:J467"/>
    <mergeCell ref="K467:L467"/>
    <mergeCell ref="C475:D475"/>
    <mergeCell ref="E475:F475"/>
    <mergeCell ref="G475:H475"/>
    <mergeCell ref="I475:J475"/>
    <mergeCell ref="K475:L475"/>
    <mergeCell ref="E468:F468"/>
    <mergeCell ref="G468:H468"/>
    <mergeCell ref="I468:J468"/>
    <mergeCell ref="K468:L468"/>
    <mergeCell ref="K471:L471"/>
    <mergeCell ref="I471:J471"/>
    <mergeCell ref="G471:H471"/>
    <mergeCell ref="E471:F471"/>
    <mergeCell ref="C471:D471"/>
    <mergeCell ref="C470:N470"/>
    <mergeCell ref="C467:D467"/>
    <mergeCell ref="C474:D474"/>
    <mergeCell ref="E474:F474"/>
    <mergeCell ref="G474:H474"/>
    <mergeCell ref="I474:J474"/>
    <mergeCell ref="K474:L474"/>
    <mergeCell ref="C472:D472"/>
    <mergeCell ref="C476:D476"/>
    <mergeCell ref="E476:F476"/>
    <mergeCell ref="G476:H476"/>
    <mergeCell ref="I476:J476"/>
    <mergeCell ref="K476:L476"/>
    <mergeCell ref="E472:F472"/>
    <mergeCell ref="G472:H472"/>
    <mergeCell ref="I472:J472"/>
    <mergeCell ref="K472:L472"/>
    <mergeCell ref="C473:D473"/>
    <mergeCell ref="E473:F473"/>
    <mergeCell ref="G473:H473"/>
    <mergeCell ref="I473:J473"/>
    <mergeCell ref="K473:L473"/>
    <mergeCell ref="C493:D493"/>
    <mergeCell ref="C494:D494"/>
    <mergeCell ref="C483:N483"/>
    <mergeCell ref="C477:D477"/>
    <mergeCell ref="E477:F477"/>
    <mergeCell ref="G477:H477"/>
    <mergeCell ref="I477:J477"/>
    <mergeCell ref="K477:L477"/>
    <mergeCell ref="E478:F478"/>
    <mergeCell ref="G478:H478"/>
    <mergeCell ref="I478:J478"/>
    <mergeCell ref="K478:L478"/>
    <mergeCell ref="C484:D484"/>
    <mergeCell ref="C485:D485"/>
    <mergeCell ref="C486:D486"/>
    <mergeCell ref="C487:D487"/>
    <mergeCell ref="C488:D488"/>
    <mergeCell ref="C489:D489"/>
    <mergeCell ref="C490:D490"/>
    <mergeCell ref="C491:D491"/>
    <mergeCell ref="C492:D492"/>
    <mergeCell ref="E485:F485"/>
    <mergeCell ref="E486:F486"/>
    <mergeCell ref="E487:F487"/>
    <mergeCell ref="C500:D500"/>
    <mergeCell ref="E500:F500"/>
    <mergeCell ref="G500:H500"/>
    <mergeCell ref="I500:J500"/>
    <mergeCell ref="K500:L500"/>
    <mergeCell ref="C501:D501"/>
    <mergeCell ref="C497:N497"/>
    <mergeCell ref="C498:D498"/>
    <mergeCell ref="E498:F498"/>
    <mergeCell ref="G498:H498"/>
    <mergeCell ref="I498:J498"/>
    <mergeCell ref="K498:L498"/>
    <mergeCell ref="C499:D499"/>
    <mergeCell ref="E499:F499"/>
    <mergeCell ref="G499:H499"/>
    <mergeCell ref="I499:J499"/>
    <mergeCell ref="K499:L499"/>
    <mergeCell ref="G501:H501"/>
    <mergeCell ref="I501:J501"/>
    <mergeCell ref="K501:L501"/>
    <mergeCell ref="D513:L513"/>
    <mergeCell ref="B513:C513"/>
    <mergeCell ref="C507:D507"/>
    <mergeCell ref="E507:F507"/>
    <mergeCell ref="G507:H507"/>
    <mergeCell ref="I507:J507"/>
    <mergeCell ref="C505:D505"/>
    <mergeCell ref="E505:F505"/>
    <mergeCell ref="G505:H505"/>
    <mergeCell ref="I505:J505"/>
    <mergeCell ref="K505:L505"/>
    <mergeCell ref="C506:D506"/>
    <mergeCell ref="E506:F506"/>
    <mergeCell ref="G506:H506"/>
    <mergeCell ref="I506:J506"/>
    <mergeCell ref="K506:L506"/>
    <mergeCell ref="C509:D509"/>
    <mergeCell ref="E509:F509"/>
    <mergeCell ref="G509:H509"/>
    <mergeCell ref="I509:J509"/>
    <mergeCell ref="K509:L509"/>
    <mergeCell ref="B514:C514"/>
    <mergeCell ref="D514:L514"/>
    <mergeCell ref="B515:C515"/>
    <mergeCell ref="D515:L515"/>
    <mergeCell ref="B516:C516"/>
    <mergeCell ref="D516:L516"/>
    <mergeCell ref="B517:C517"/>
    <mergeCell ref="D517:L517"/>
    <mergeCell ref="B518:C518"/>
    <mergeCell ref="D518:L518"/>
    <mergeCell ref="B526:C526"/>
    <mergeCell ref="D526:L526"/>
    <mergeCell ref="D527:L527"/>
    <mergeCell ref="D528:L528"/>
    <mergeCell ref="D529:L529"/>
    <mergeCell ref="B527:C529"/>
    <mergeCell ref="B530:C532"/>
    <mergeCell ref="B533:C535"/>
    <mergeCell ref="D530:L530"/>
    <mergeCell ref="D531:L531"/>
    <mergeCell ref="D532:L532"/>
    <mergeCell ref="D533:L533"/>
    <mergeCell ref="D534:L534"/>
    <mergeCell ref="D535:L535"/>
    <mergeCell ref="B594:N594"/>
    <mergeCell ref="B537:N537"/>
    <mergeCell ref="B540:N540"/>
    <mergeCell ref="B552:N552"/>
    <mergeCell ref="B555:N555"/>
    <mergeCell ref="D544:L544"/>
    <mergeCell ref="D545:L545"/>
    <mergeCell ref="B544:C544"/>
    <mergeCell ref="B545:C547"/>
    <mergeCell ref="D546:L546"/>
    <mergeCell ref="D547:L547"/>
    <mergeCell ref="B572:M572"/>
    <mergeCell ref="B573:M573"/>
    <mergeCell ref="I587:N587"/>
    <mergeCell ref="B587:H587"/>
    <mergeCell ref="B588:H588"/>
    <mergeCell ref="B589:H589"/>
    <mergeCell ref="B574:M574"/>
    <mergeCell ref="B575:M575"/>
    <mergeCell ref="B576:M576"/>
    <mergeCell ref="B579:E579"/>
    <mergeCell ref="B580:E580"/>
    <mergeCell ref="B581:E581"/>
    <mergeCell ref="B582:E582"/>
    <mergeCell ref="B548:C550"/>
    <mergeCell ref="D548:L548"/>
    <mergeCell ref="D549:L549"/>
    <mergeCell ref="D550:L550"/>
    <mergeCell ref="I588:N588"/>
    <mergeCell ref="I589:N589"/>
    <mergeCell ref="I590:N590"/>
    <mergeCell ref="I591:N591"/>
    <mergeCell ref="I592:N592"/>
    <mergeCell ref="B590:H590"/>
    <mergeCell ref="B591:H591"/>
    <mergeCell ref="B592:H592"/>
    <mergeCell ref="I563:J563"/>
    <mergeCell ref="C563:H563"/>
    <mergeCell ref="C564:H564"/>
    <mergeCell ref="C565:H565"/>
    <mergeCell ref="C566:H566"/>
    <mergeCell ref="C567:H567"/>
    <mergeCell ref="B583:E583"/>
    <mergeCell ref="B584:E584"/>
    <mergeCell ref="F579:L579"/>
    <mergeCell ref="F580:L580"/>
    <mergeCell ref="F581:L581"/>
    <mergeCell ref="F582:L582"/>
    <mergeCell ref="I599:J599"/>
    <mergeCell ref="K599:L599"/>
    <mergeCell ref="B600:C600"/>
    <mergeCell ref="D600:H600"/>
    <mergeCell ref="I600:J600"/>
    <mergeCell ref="K600:L600"/>
    <mergeCell ref="I597:J597"/>
    <mergeCell ref="I596:L596"/>
    <mergeCell ref="M596:N596"/>
    <mergeCell ref="B597:C597"/>
    <mergeCell ref="D597:H597"/>
    <mergeCell ref="K597:L597"/>
    <mergeCell ref="B606:N606"/>
    <mergeCell ref="B611:C611"/>
    <mergeCell ref="D611:H611"/>
    <mergeCell ref="I611:N611"/>
    <mergeCell ref="B625:N625"/>
    <mergeCell ref="B615:N615"/>
    <mergeCell ref="B617:N617"/>
    <mergeCell ref="B612:C612"/>
    <mergeCell ref="D612:H612"/>
    <mergeCell ref="I612:N612"/>
    <mergeCell ref="B613:C613"/>
    <mergeCell ref="D613:H613"/>
    <mergeCell ref="I613:N613"/>
    <mergeCell ref="B621:N621"/>
    <mergeCell ref="B609:N609"/>
    <mergeCell ref="B619:N619"/>
    <mergeCell ref="B623:N623"/>
    <mergeCell ref="I601:J601"/>
    <mergeCell ref="K601:L601"/>
    <mergeCell ref="B602:C602"/>
    <mergeCell ref="D602:H602"/>
    <mergeCell ref="S8:T8"/>
    <mergeCell ref="K563:L563"/>
    <mergeCell ref="M562:N562"/>
    <mergeCell ref="K564:L564"/>
    <mergeCell ref="K565:L565"/>
    <mergeCell ref="K566:L566"/>
    <mergeCell ref="K567:L567"/>
    <mergeCell ref="Q450:Q455"/>
    <mergeCell ref="S450:T455"/>
    <mergeCell ref="S460:T478"/>
    <mergeCell ref="S483:T509"/>
    <mergeCell ref="Q513:Q519"/>
    <mergeCell ref="S513:T519"/>
    <mergeCell ref="S525:T540"/>
    <mergeCell ref="S543:T555"/>
    <mergeCell ref="S127:T148"/>
    <mergeCell ref="S149:T163"/>
    <mergeCell ref="S164:T167"/>
    <mergeCell ref="B599:C599"/>
    <mergeCell ref="D599:H599"/>
    <mergeCell ref="B172:N172"/>
    <mergeCell ref="B196:N196"/>
    <mergeCell ref="B249:N249"/>
    <mergeCell ref="B302:N302"/>
    <mergeCell ref="B355:N355"/>
    <mergeCell ref="I564:J564"/>
    <mergeCell ref="B458:N458"/>
    <mergeCell ref="B481:N481"/>
    <mergeCell ref="B523:N523"/>
    <mergeCell ref="B558:N558"/>
    <mergeCell ref="K495:L495"/>
    <mergeCell ref="K493:L493"/>
    <mergeCell ref="C495:D495"/>
    <mergeCell ref="E484:F484"/>
    <mergeCell ref="G484:H484"/>
    <mergeCell ref="I484:J484"/>
    <mergeCell ref="K484:L484"/>
    <mergeCell ref="G485:H485"/>
    <mergeCell ref="G486:H486"/>
    <mergeCell ref="G487:H487"/>
    <mergeCell ref="G488:H488"/>
    <mergeCell ref="G489:H489"/>
    <mergeCell ref="G490:H490"/>
    <mergeCell ref="G491:H491"/>
    <mergeCell ref="I485:J485"/>
    <mergeCell ref="I486:J486"/>
    <mergeCell ref="I487:J487"/>
    <mergeCell ref="I488:J488"/>
    <mergeCell ref="I489:J489"/>
    <mergeCell ref="I492:J492"/>
    <mergeCell ref="S625:T625"/>
    <mergeCell ref="I565:J565"/>
    <mergeCell ref="I566:J566"/>
    <mergeCell ref="I567:J567"/>
    <mergeCell ref="S563:T567"/>
    <mergeCell ref="S571:T576"/>
    <mergeCell ref="S579:T584"/>
    <mergeCell ref="S587:T592"/>
    <mergeCell ref="S621:T621"/>
    <mergeCell ref="I602:J602"/>
    <mergeCell ref="K602:L602"/>
    <mergeCell ref="B604:N604"/>
    <mergeCell ref="B598:C598"/>
    <mergeCell ref="D598:H598"/>
    <mergeCell ref="I598:J598"/>
    <mergeCell ref="K598:L598"/>
    <mergeCell ref="B601:C601"/>
    <mergeCell ref="D601:H601"/>
    <mergeCell ref="K485:L485"/>
    <mergeCell ref="K486:L486"/>
    <mergeCell ref="K487:L487"/>
    <mergeCell ref="K488:L488"/>
    <mergeCell ref="K489:L489"/>
    <mergeCell ref="K490:L490"/>
    <mergeCell ref="K491:L491"/>
    <mergeCell ref="K492:L492"/>
    <mergeCell ref="K494:L494"/>
    <mergeCell ref="E492:F492"/>
    <mergeCell ref="E493:F493"/>
    <mergeCell ref="E495:F495"/>
    <mergeCell ref="E494:F494"/>
    <mergeCell ref="E488:F488"/>
    <mergeCell ref="E489:F489"/>
    <mergeCell ref="E501:F501"/>
    <mergeCell ref="I495:J495"/>
    <mergeCell ref="I490:J490"/>
    <mergeCell ref="I491:J491"/>
    <mergeCell ref="I493:J493"/>
    <mergeCell ref="I494:J494"/>
    <mergeCell ref="G492:H492"/>
    <mergeCell ref="G493:H493"/>
    <mergeCell ref="G494:H494"/>
    <mergeCell ref="G495:H495"/>
    <mergeCell ref="B130:K130"/>
    <mergeCell ref="C502:D502"/>
    <mergeCell ref="E502:F502"/>
    <mergeCell ref="G502:H502"/>
    <mergeCell ref="I502:J502"/>
    <mergeCell ref="K502:L502"/>
    <mergeCell ref="K507:L507"/>
    <mergeCell ref="C508:D508"/>
    <mergeCell ref="E508:F508"/>
    <mergeCell ref="G508:H508"/>
    <mergeCell ref="I508:J508"/>
    <mergeCell ref="K508:L508"/>
    <mergeCell ref="C503:D503"/>
    <mergeCell ref="E503:F503"/>
    <mergeCell ref="G503:H503"/>
    <mergeCell ref="I503:J503"/>
    <mergeCell ref="K503:L503"/>
    <mergeCell ref="C504:D504"/>
    <mergeCell ref="E504:F504"/>
    <mergeCell ref="G504:H504"/>
    <mergeCell ref="I504:J504"/>
    <mergeCell ref="K504:L504"/>
    <mergeCell ref="E490:F490"/>
    <mergeCell ref="E491:F491"/>
  </mergeCells>
  <conditionalFormatting sqref="R120">
    <cfRule type="cellIs" dxfId="59" priority="9" operator="notEqual">
      <formula>"OK"</formula>
    </cfRule>
    <cfRule type="cellIs" dxfId="58" priority="10" operator="equal">
      <formula>"OK"</formula>
    </cfRule>
  </conditionalFormatting>
  <conditionalFormatting sqref="R164">
    <cfRule type="cellIs" dxfId="57" priority="1" operator="notEqual">
      <formula>"OK"</formula>
    </cfRule>
    <cfRule type="cellIs" dxfId="56" priority="2" operator="equal">
      <formula>"OK"</formula>
    </cfRule>
  </conditionalFormatting>
  <conditionalFormatting sqref="R206">
    <cfRule type="cellIs" dxfId="55" priority="59" operator="notEqual">
      <formula>"OK"</formula>
    </cfRule>
    <cfRule type="cellIs" dxfId="54" priority="60" operator="equal">
      <formula>"OK"</formula>
    </cfRule>
  </conditionalFormatting>
  <conditionalFormatting sqref="R216">
    <cfRule type="cellIs" dxfId="53" priority="58" operator="equal">
      <formula>"OK"</formula>
    </cfRule>
    <cfRule type="cellIs" dxfId="52" priority="57" operator="notEqual">
      <formula>"OK"</formula>
    </cfRule>
  </conditionalFormatting>
  <conditionalFormatting sqref="R226">
    <cfRule type="cellIs" dxfId="51" priority="56" operator="equal">
      <formula>"OK"</formula>
    </cfRule>
    <cfRule type="cellIs" dxfId="50" priority="55" operator="notEqual">
      <formula>"OK"</formula>
    </cfRule>
  </conditionalFormatting>
  <conditionalFormatting sqref="R236">
    <cfRule type="cellIs" dxfId="49" priority="53" operator="notEqual">
      <formula>"OK"</formula>
    </cfRule>
    <cfRule type="cellIs" dxfId="48" priority="54" operator="equal">
      <formula>"OK"</formula>
    </cfRule>
  </conditionalFormatting>
  <conditionalFormatting sqref="R246">
    <cfRule type="cellIs" dxfId="47" priority="52" operator="equal">
      <formula>"OK"</formula>
    </cfRule>
    <cfRule type="cellIs" dxfId="46" priority="51" operator="notEqual">
      <formula>"OK"</formula>
    </cfRule>
  </conditionalFormatting>
  <conditionalFormatting sqref="R259">
    <cfRule type="cellIs" dxfId="45" priority="50" operator="equal">
      <formula>"OK"</formula>
    </cfRule>
    <cfRule type="cellIs" dxfId="44" priority="49" operator="notEqual">
      <formula>"OK"</formula>
    </cfRule>
  </conditionalFormatting>
  <conditionalFormatting sqref="R269">
    <cfRule type="cellIs" dxfId="43" priority="48" operator="equal">
      <formula>"OK"</formula>
    </cfRule>
    <cfRule type="cellIs" dxfId="42" priority="47" operator="notEqual">
      <formula>"OK"</formula>
    </cfRule>
  </conditionalFormatting>
  <conditionalFormatting sqref="R279">
    <cfRule type="cellIs" dxfId="41" priority="45" operator="notEqual">
      <formula>"OK"</formula>
    </cfRule>
    <cfRule type="cellIs" dxfId="40" priority="46" operator="equal">
      <formula>"OK"</formula>
    </cfRule>
  </conditionalFormatting>
  <conditionalFormatting sqref="R289">
    <cfRule type="cellIs" dxfId="39" priority="43" operator="notEqual">
      <formula>"OK"</formula>
    </cfRule>
    <cfRule type="cellIs" dxfId="38" priority="44" operator="equal">
      <formula>"OK"</formula>
    </cfRule>
  </conditionalFormatting>
  <conditionalFormatting sqref="R299">
    <cfRule type="cellIs" dxfId="37" priority="42" operator="equal">
      <formula>"OK"</formula>
    </cfRule>
    <cfRule type="cellIs" dxfId="36" priority="41" operator="notEqual">
      <formula>"OK"</formula>
    </cfRule>
  </conditionalFormatting>
  <conditionalFormatting sqref="R312">
    <cfRule type="cellIs" dxfId="35" priority="40" operator="equal">
      <formula>"OK"</formula>
    </cfRule>
    <cfRule type="cellIs" dxfId="34" priority="39" operator="notEqual">
      <formula>"OK"</formula>
    </cfRule>
  </conditionalFormatting>
  <conditionalFormatting sqref="R322">
    <cfRule type="cellIs" dxfId="33" priority="38" operator="equal">
      <formula>"OK"</formula>
    </cfRule>
    <cfRule type="cellIs" dxfId="32" priority="37" operator="notEqual">
      <formula>"OK"</formula>
    </cfRule>
  </conditionalFormatting>
  <conditionalFormatting sqref="R332">
    <cfRule type="cellIs" dxfId="31" priority="36" operator="equal">
      <formula>"OK"</formula>
    </cfRule>
    <cfRule type="cellIs" dxfId="30" priority="35" operator="notEqual">
      <formula>"OK"</formula>
    </cfRule>
  </conditionalFormatting>
  <conditionalFormatting sqref="R342">
    <cfRule type="cellIs" dxfId="29" priority="34" operator="equal">
      <formula>"OK"</formula>
    </cfRule>
    <cfRule type="cellIs" dxfId="28" priority="33" operator="notEqual">
      <formula>"OK"</formula>
    </cfRule>
  </conditionalFormatting>
  <conditionalFormatting sqref="R352">
    <cfRule type="cellIs" dxfId="27" priority="32" operator="equal">
      <formula>"OK"</formula>
    </cfRule>
    <cfRule type="cellIs" dxfId="26" priority="31" operator="notEqual">
      <formula>"OK"</formula>
    </cfRule>
  </conditionalFormatting>
  <conditionalFormatting sqref="R365">
    <cfRule type="cellIs" dxfId="25" priority="30" operator="equal">
      <formula>"OK"</formula>
    </cfRule>
    <cfRule type="cellIs" dxfId="24" priority="29" operator="notEqual">
      <formula>"OK"</formula>
    </cfRule>
  </conditionalFormatting>
  <conditionalFormatting sqref="R375">
    <cfRule type="cellIs" dxfId="23" priority="27" operator="notEqual">
      <formula>"OK"</formula>
    </cfRule>
    <cfRule type="cellIs" dxfId="22" priority="28" operator="equal">
      <formula>"OK"</formula>
    </cfRule>
  </conditionalFormatting>
  <conditionalFormatting sqref="R385">
    <cfRule type="cellIs" dxfId="21" priority="26" operator="equal">
      <formula>"OK"</formula>
    </cfRule>
    <cfRule type="cellIs" dxfId="20" priority="25" operator="notEqual">
      <formula>"OK"</formula>
    </cfRule>
  </conditionalFormatting>
  <conditionalFormatting sqref="R395">
    <cfRule type="cellIs" dxfId="19" priority="24" operator="equal">
      <formula>"OK"</formula>
    </cfRule>
    <cfRule type="cellIs" dxfId="18" priority="23" operator="notEqual">
      <formula>"OK"</formula>
    </cfRule>
  </conditionalFormatting>
  <conditionalFormatting sqref="R405">
    <cfRule type="cellIs" dxfId="17" priority="22" operator="equal">
      <formula>"OK"</formula>
    </cfRule>
    <cfRule type="cellIs" dxfId="16" priority="21" operator="notEqual">
      <formula>"OK"</formula>
    </cfRule>
  </conditionalFormatting>
  <conditionalFormatting sqref="R415">
    <cfRule type="cellIs" dxfId="15" priority="20" operator="equal">
      <formula>"OK"</formula>
    </cfRule>
    <cfRule type="cellIs" dxfId="14" priority="19" operator="notEqual">
      <formula>"OK"</formula>
    </cfRule>
  </conditionalFormatting>
  <conditionalFormatting sqref="R429">
    <cfRule type="cellIs" dxfId="13" priority="18" operator="equal">
      <formula>"OK"</formula>
    </cfRule>
    <cfRule type="cellIs" dxfId="12" priority="17" operator="notEqual">
      <formula>"OK"</formula>
    </cfRule>
  </conditionalFormatting>
  <conditionalFormatting sqref="R440">
    <cfRule type="cellIs" dxfId="11" priority="16" operator="equal">
      <formula>"OK"</formula>
    </cfRule>
    <cfRule type="cellIs" dxfId="10" priority="15" operator="notEqual">
      <formula>"OK"</formula>
    </cfRule>
  </conditionalFormatting>
  <conditionalFormatting sqref="R468">
    <cfRule type="cellIs" dxfId="9" priority="14" operator="equal">
      <formula>"OK"</formula>
    </cfRule>
    <cfRule type="cellIs" dxfId="8" priority="13" operator="notEqual">
      <formula>"OK"</formula>
    </cfRule>
  </conditionalFormatting>
  <conditionalFormatting sqref="R478">
    <cfRule type="cellIs" dxfId="7" priority="12" operator="equal">
      <formula>"OK"</formula>
    </cfRule>
    <cfRule type="cellIs" dxfId="6" priority="11" operator="notEqual">
      <formula>"OK"</formula>
    </cfRule>
  </conditionalFormatting>
  <conditionalFormatting sqref="R495">
    <cfRule type="cellIs" dxfId="5" priority="8" operator="equal">
      <formula>"OK"</formula>
    </cfRule>
    <cfRule type="cellIs" dxfId="4" priority="7" operator="notEqual">
      <formula>"OK"</formula>
    </cfRule>
  </conditionalFormatting>
  <conditionalFormatting sqref="R509">
    <cfRule type="cellIs" dxfId="3" priority="6" operator="equal">
      <formula>"OK"</formula>
    </cfRule>
    <cfRule type="cellIs" dxfId="2" priority="5" operator="notEqual">
      <formula>"OK"</formula>
    </cfRule>
  </conditionalFormatting>
  <conditionalFormatting sqref="R519">
    <cfRule type="cellIs" dxfId="1" priority="4" operator="equal">
      <formula>"OK"</formula>
    </cfRule>
    <cfRule type="cellIs" dxfId="0" priority="3" operator="notEqual">
      <formula>"OK"</formula>
    </cfRule>
  </conditionalFormatting>
  <dataValidations xWindow="244" yWindow="937" count="7">
    <dataValidation allowBlank="1" showInputMessage="1" showErrorMessage="1" promptTitle="Approval and Issue of PF" prompt="Amend this to be relevant for your entity" sqref="B70:B71 I71" xr:uid="{B893B1FA-B29E-4130-8C33-5E6478E1670B}"/>
    <dataValidation type="list" allowBlank="1" showInputMessage="1" showErrorMessage="1" sqref="B199:B205 B209:B215 B219:B225 B229:B235 B239:B245" xr:uid="{AFEE212E-E6F4-4A69-8A2C-CBBDC7D2DF51}">
      <formula1>$B$50:$B$57</formula1>
    </dataValidation>
    <dataValidation type="list" allowBlank="1" showInputMessage="1" showErrorMessage="1" sqref="B252:B258 B262:B268 B272:B278 B282:B288 B292:B298" xr:uid="{CE26F486-BC8B-4FA7-A539-B3BCFD781248}">
      <formula1>$B$61:$B$65</formula1>
    </dataValidation>
    <dataValidation type="list" allowBlank="1" showInputMessage="1" showErrorMessage="1" sqref="B305:B311 B315:B321 B325:B331 B335:B341" xr:uid="{9BB5D969-7F7B-4697-82CC-28C8CB26DFD4}">
      <formula1>$B$83:$B$86</formula1>
    </dataValidation>
    <dataValidation type="list" allowBlank="1" showInputMessage="1" showErrorMessage="1" sqref="B345:B351" xr:uid="{96D0E9EE-34AC-4D2C-8DAB-975AAA6DC91F}">
      <formula1>$B$91:$B$92</formula1>
    </dataValidation>
    <dataValidation type="list" allowBlank="1" showInputMessage="1" showErrorMessage="1" sqref="B358:B364 B368:B374 B378:B384 B388:B394" xr:uid="{0F9DF323-5ACA-4510-98DB-E8A6988D515D}">
      <formula1>$B$98:$B$102</formula1>
    </dataValidation>
    <dataValidation type="list" allowBlank="1" showInputMessage="1" showErrorMessage="1" sqref="B398:B404 B408:B414" xr:uid="{49480D3F-1FD2-4372-BDED-2F08AF8E09A1}">
      <formula1>$B$106:$B$107</formula1>
    </dataValidation>
  </dataValidations>
  <printOptions horizontalCentered="1"/>
  <pageMargins left="0.23622047244094491" right="0.23622047244094491" top="0.39370078740157483" bottom="0.39370078740157483" header="0.11811023622047245" footer="0.11811023622047245"/>
  <pageSetup paperSize="9" scale="87" fitToHeight="2" orientation="portrait" cellComments="asDisplayed" useFirstPageNumber="1" r:id="rId1"/>
  <rowBreaks count="15" manualBreakCount="15">
    <brk id="26" max="14" man="1"/>
    <brk id="43" max="14" man="1"/>
    <brk id="75" max="14" man="1"/>
    <brk id="122" max="14" man="1"/>
    <brk id="169" max="14" man="1"/>
    <brk id="194" max="14" man="1"/>
    <brk id="247" max="14" man="1"/>
    <brk id="300" max="16383" man="1"/>
    <brk id="353" max="14" man="1"/>
    <brk id="416" max="14" man="1"/>
    <brk id="456" max="16383" man="1"/>
    <brk id="479" max="14" man="1"/>
    <brk id="521" max="14" man="1"/>
    <brk id="556" max="14" man="1"/>
    <brk id="607" max="14" man="1"/>
  </rowBreaks>
  <extLst>
    <ext xmlns:x14="http://schemas.microsoft.com/office/spreadsheetml/2009/9/main" uri="{78C0D931-6437-407d-A8EE-F0AAD7539E65}">
      <x14:conditionalFormattings>
        <x14:conditionalFormatting xmlns:xm="http://schemas.microsoft.com/office/excel/2006/main">
          <x14:cfRule type="cellIs" priority="61" operator="equal" id="{2B3EE438-5805-4E01-A738-610B4D2A1F70}">
            <xm:f>Sheet1!$A$1</xm:f>
            <x14:dxf>
              <font>
                <color rgb="FF9C0006"/>
              </font>
              <fill>
                <patternFill>
                  <bgColor rgb="FFFFC7CE"/>
                </patternFill>
              </fill>
            </x14:dxf>
          </x14:cfRule>
          <xm:sqref>B178</xm:sqref>
        </x14:conditionalFormatting>
      </x14:conditionalFormattings>
    </ext>
    <ext xmlns:x14="http://schemas.microsoft.com/office/spreadsheetml/2009/9/main" uri="{CCE6A557-97BC-4b89-ADB6-D9C93CAAB3DF}">
      <x14:dataValidations xmlns:xm="http://schemas.microsoft.com/office/excel/2006/main" xWindow="244" yWindow="937" count="2">
        <x14:dataValidation type="list" allowBlank="1" showInputMessage="1" showErrorMessage="1" xr:uid="{77F92AC7-2D05-4598-9C2E-FDB1CE493E5B}">
          <x14:formula1>
            <xm:f>Sheet1!$A$1:$A$3</xm:f>
          </x14:formula1>
          <xm:sqref>B178</xm:sqref>
        </x14:dataValidation>
        <x14:dataValidation type="list" allowBlank="1" showInputMessage="1" showErrorMessage="1" xr:uid="{203C5B03-FB57-4E7C-AF15-EC15421BD884}">
          <x14:formula1>
            <xm:f>Sheet1!$A$5:$A$6</xm:f>
          </x14:formula1>
          <xm:sqref>C462:D467 C472:D477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33AF-B2B3-435E-B6B0-A139096218FF}">
  <dimension ref="A1:A6"/>
  <sheetViews>
    <sheetView workbookViewId="0">
      <selection activeCell="H12" sqref="H12"/>
    </sheetView>
  </sheetViews>
  <sheetFormatPr defaultRowHeight="14.5" x14ac:dyDescent="0.35"/>
  <sheetData>
    <row r="1" spans="1:1" x14ac:dyDescent="0.35">
      <c r="A1" t="s">
        <v>259</v>
      </c>
    </row>
    <row r="2" spans="1:1" x14ac:dyDescent="0.35">
      <c r="A2" t="s">
        <v>260</v>
      </c>
    </row>
    <row r="3" spans="1:1" x14ac:dyDescent="0.35">
      <c r="A3" t="s">
        <v>261</v>
      </c>
    </row>
    <row r="5" spans="1:1" x14ac:dyDescent="0.35">
      <c r="A5" t="s">
        <v>179</v>
      </c>
    </row>
    <row r="6" spans="1:1" x14ac:dyDescent="0.35">
      <c r="A6" t="s">
        <v>183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4c02815c-28df-484f-9884-3bf00d466f96" ContentTypeId="0x0101007F55D9E324541740BF6388CE6442715080" PreviousValue="false"/>
</file>

<file path=customXml/item2.xml><?xml version="1.0" encoding="utf-8"?>
<ct:contentTypeSchema xmlns:ct="http://schemas.microsoft.com/office/2006/metadata/contentType" xmlns:ma="http://schemas.microsoft.com/office/2006/metadata/properties/metaAttributes" ct:_="" ma:_="" ma:contentTypeName="Template" ma:contentTypeID="0x0101007F55D9E324541740BF6388CE6442715080007C0DDDA722BCDC41B9C5FFD4257C6621" ma:contentTypeVersion="61" ma:contentTypeDescription="Templates for letters, memos, notices, certificates, presentations, etc." ma:contentTypeScope="" ma:versionID="285f40aeed58f10c53d19d900cd87c16">
  <xsd:schema xmlns:xsd="http://www.w3.org/2001/XMLSchema" xmlns:xs="http://www.w3.org/2001/XMLSchema" xmlns:p="http://schemas.microsoft.com/office/2006/metadata/properties" xmlns:ns2="43619995-018f-4e2c-8089-9af5b1b4449f" xmlns:ns3="http://schemas.microsoft.com/sharepoint/v3/fields" xmlns:ns4="4f4c7382-8a1d-4277-8406-03ffad03e24b" targetNamespace="http://schemas.microsoft.com/office/2006/metadata/properties" ma:root="true" ma:fieldsID="53937cf4f5b57556cdc35f1264155506" ns2:_="" ns3:_="" ns4:_="">
    <xsd:import namespace="43619995-018f-4e2c-8089-9af5b1b4449f"/>
    <xsd:import namespace="http://schemas.microsoft.com/sharepoint/v3/fields"/>
    <xsd:import namespace="4f4c7382-8a1d-4277-8406-03ffad03e24b"/>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4c7382-8a1d-4277-8406-03ffad03e24b"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XRBAuthoDoxID xmlns="43619995-018f-4e2c-8089-9af5b1b4449f"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4f4c7382-8a1d-4277-8406-03ffad03e24b">EXRB-1860964761-27799</_dlc_DocId>
    <_dlc_DocIdUrl xmlns="4f4c7382-8a1d-4277-8406-03ffad03e24b">
      <Url>https://xrbgovt.sharepoint.com/sites/AccountingProjects/_layouts/15/DocIdRedir.aspx?ID=EXRB-1860964761-27799</Url>
      <Description>EXRB-1860964761-27799</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C3C934E-2BE9-4A4E-AA32-C1CE7AA1280C}">
  <ds:schemaRefs>
    <ds:schemaRef ds:uri="Microsoft.SharePoint.Taxonomy.ContentTypeSync"/>
  </ds:schemaRefs>
</ds:datastoreItem>
</file>

<file path=customXml/itemProps2.xml><?xml version="1.0" encoding="utf-8"?>
<ds:datastoreItem xmlns:ds="http://schemas.openxmlformats.org/officeDocument/2006/customXml" ds:itemID="{459938D4-D7EC-40A1-B178-9A3AA6336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4f4c7382-8a1d-4277-8406-03ffad03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61AB60-D456-412F-9B38-F285EF66C7C6}">
  <ds:schemaRefs>
    <ds:schemaRef ds:uri="http://schemas.microsoft.com/sharepoint/v3/contenttype/forms"/>
  </ds:schemaRefs>
</ds:datastoreItem>
</file>

<file path=customXml/itemProps4.xml><?xml version="1.0" encoding="utf-8"?>
<ds:datastoreItem xmlns:ds="http://schemas.openxmlformats.org/officeDocument/2006/customXml" ds:itemID="{732F52AE-604B-47FD-A847-B9D91ED73519}">
  <ds:schemaRefs>
    <ds:schemaRef ds:uri="http://schemas.microsoft.com/office/2006/documentManagement/types"/>
    <ds:schemaRef ds:uri="http://schemas.microsoft.com/office/infopath/2007/PartnerControls"/>
    <ds:schemaRef ds:uri="http://schemas.microsoft.com/sharepoint/v3/fields"/>
    <ds:schemaRef ds:uri="http://purl.org/dc/dcmitype/"/>
    <ds:schemaRef ds:uri="http://www.w3.org/XML/1998/namespace"/>
    <ds:schemaRef ds:uri="http://purl.org/dc/elements/1.1/"/>
    <ds:schemaRef ds:uri="4f4c7382-8a1d-4277-8406-03ffad03e24b"/>
    <ds:schemaRef ds:uri="http://schemas.microsoft.com/office/2006/metadata/properties"/>
    <ds:schemaRef ds:uri="http://schemas.openxmlformats.org/package/2006/metadata/core-properties"/>
    <ds:schemaRef ds:uri="43619995-018f-4e2c-8089-9af5b1b4449f"/>
    <ds:schemaRef ds:uri="http://purl.org/dc/terms/"/>
  </ds:schemaRefs>
</ds:datastoreItem>
</file>

<file path=customXml/itemProps5.xml><?xml version="1.0" encoding="utf-8"?>
<ds:datastoreItem xmlns:ds="http://schemas.openxmlformats.org/officeDocument/2006/customXml" ds:itemID="{167F914C-7585-4066-9C59-2259EDD3FB7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How to use</vt:lpstr>
      <vt:lpstr>Tier 3 - Template </vt:lpstr>
      <vt:lpstr>Sheet1</vt:lpstr>
      <vt:lpstr>'How to use'!Print_Area</vt:lpstr>
      <vt:lpstr>'Tier 3 - Template '!Print_Area</vt:lpstr>
      <vt:lpstr>'Tier 3 - Template '!Print_Titles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Template for PBE SFR-C (NFP) Jan19</dc:subject>
  <dc:creator>Lisa Kelsey</dc:creator>
  <cp:keywords/>
  <dc:description/>
  <cp:lastModifiedBy>Alex Stainer</cp:lastModifiedBy>
  <cp:revision/>
  <dcterms:created xsi:type="dcterms:W3CDTF">2011-11-04T01:17:58Z</dcterms:created>
  <dcterms:modified xsi:type="dcterms:W3CDTF">2024-11-12T21:55:23Z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0x0101007F55D9E324541740BF6388CE6442715080007C0DDDA722BCDC41B9C5FFD4257C6621</vt:lpwstr>
  </property>
  <property fmtid="{D5CDD505-2E9C-101B-9397-08002B2CF9AE}" pid="3" name="_dlc_DocIdItemGuid">
    <vt:lpwstr>7b93724c-918f-43ea-a80e-c0cf8376d117</vt:lpwstr>
  </property>
</Properties>
</file>